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ДОКУМЕНТИ\Аналіз\Analiz видатків\2022\на 01.12.2022\"/>
    </mc:Choice>
  </mc:AlternateContent>
  <bookViews>
    <workbookView xWindow="-15" yWindow="3525" windowWidth="6000" windowHeight="3045" tabRatio="551"/>
  </bookViews>
  <sheets>
    <sheet name="аналіз" sheetId="21" r:id="rId1"/>
  </sheets>
  <definedNames>
    <definedName name="_xlnm._FilterDatabase" localSheetId="0" hidden="1">аналіз!$C$1:$C$2174</definedName>
    <definedName name="_xlnm.Print_Titles" localSheetId="0">аналіз!$2:$5</definedName>
    <definedName name="_xlnm.Print_Area" localSheetId="0">аналіз!$A$1:$W$170</definedName>
  </definedNames>
  <calcPr calcId="162913"/>
</workbook>
</file>

<file path=xl/calcChain.xml><?xml version="1.0" encoding="utf-8"?>
<calcChain xmlns="http://schemas.openxmlformats.org/spreadsheetml/2006/main">
  <c r="T10" i="21" l="1"/>
  <c r="T9" i="21"/>
  <c r="S158" i="21"/>
  <c r="S165" i="21"/>
  <c r="S74" i="21" l="1"/>
  <c r="S53" i="21"/>
  <c r="H100" i="21" l="1"/>
  <c r="G100" i="21"/>
  <c r="M158" i="21" l="1"/>
  <c r="N158" i="21"/>
  <c r="O158" i="21"/>
  <c r="L158" i="21"/>
  <c r="W119" i="21"/>
  <c r="W120" i="21"/>
  <c r="W121" i="21"/>
  <c r="W122" i="21"/>
  <c r="W123" i="21"/>
  <c r="W124" i="21"/>
  <c r="W125" i="21"/>
  <c r="W127" i="21"/>
  <c r="W128" i="21"/>
  <c r="W129" i="21"/>
  <c r="W130" i="21"/>
  <c r="W131" i="21"/>
  <c r="W132" i="21"/>
  <c r="W133" i="21"/>
  <c r="W134" i="21"/>
  <c r="V119" i="21"/>
  <c r="V120" i="21"/>
  <c r="V121" i="21"/>
  <c r="V122" i="21"/>
  <c r="V123" i="21"/>
  <c r="V124" i="21"/>
  <c r="V125" i="21"/>
  <c r="U119" i="21"/>
  <c r="U120" i="21"/>
  <c r="U121" i="21"/>
  <c r="U122" i="21"/>
  <c r="U123" i="21"/>
  <c r="U124" i="21"/>
  <c r="U125" i="21"/>
  <c r="U126" i="21"/>
  <c r="T119" i="21"/>
  <c r="T120" i="21"/>
  <c r="T121" i="21"/>
  <c r="T122" i="21"/>
  <c r="T123" i="21"/>
  <c r="T124" i="21"/>
  <c r="T125" i="21"/>
  <c r="T126" i="21"/>
  <c r="W126" i="21" s="1"/>
  <c r="K119" i="21"/>
  <c r="K120" i="21"/>
  <c r="K121" i="21"/>
  <c r="K122" i="21"/>
  <c r="K123" i="21"/>
  <c r="K124" i="21"/>
  <c r="K125" i="21"/>
  <c r="K126" i="21"/>
  <c r="J119" i="21"/>
  <c r="J120" i="21"/>
  <c r="J121" i="21"/>
  <c r="J122" i="21"/>
  <c r="J123" i="21"/>
  <c r="J124" i="21"/>
  <c r="J125" i="21"/>
  <c r="J126" i="21"/>
  <c r="F100" i="21"/>
  <c r="U87" i="21"/>
  <c r="T87" i="21"/>
  <c r="W87" i="21" s="1"/>
  <c r="S87" i="21"/>
  <c r="R87" i="21"/>
  <c r="K87" i="21"/>
  <c r="J87" i="21"/>
  <c r="F7" i="21"/>
  <c r="V126" i="21" l="1"/>
  <c r="V87" i="21"/>
  <c r="K156" i="21"/>
  <c r="K155" i="21"/>
  <c r="H211" i="21"/>
  <c r="G212" i="21"/>
  <c r="H212" i="21"/>
  <c r="G214" i="21"/>
  <c r="H214" i="21"/>
  <c r="G215" i="21"/>
  <c r="H215" i="21"/>
  <c r="G216" i="21"/>
  <c r="H216" i="21"/>
  <c r="G217" i="21"/>
  <c r="H217" i="21"/>
  <c r="G220" i="21"/>
  <c r="H220" i="21"/>
  <c r="G221" i="21"/>
  <c r="H221" i="21"/>
  <c r="G223" i="21"/>
  <c r="H223" i="21"/>
  <c r="G228" i="21"/>
  <c r="H228" i="21"/>
  <c r="F228" i="21"/>
  <c r="F221" i="21"/>
  <c r="F220" i="21"/>
  <c r="F218" i="21"/>
  <c r="F217" i="21"/>
  <c r="F216" i="21"/>
  <c r="F215" i="21"/>
  <c r="F214" i="21"/>
  <c r="F223" i="21" s="1"/>
  <c r="F212" i="21"/>
  <c r="W183" i="21" l="1"/>
  <c r="W186" i="21"/>
  <c r="W187" i="21"/>
  <c r="W189" i="21"/>
  <c r="W190" i="21"/>
  <c r="W193" i="21"/>
  <c r="W194" i="21"/>
  <c r="O195" i="21"/>
  <c r="N195" i="21"/>
  <c r="M195" i="21"/>
  <c r="L195" i="21"/>
  <c r="H195" i="21"/>
  <c r="G195" i="21"/>
  <c r="G211" i="21" s="1"/>
  <c r="F195" i="21"/>
  <c r="F211" i="21" s="1"/>
  <c r="O3" i="21" l="1"/>
  <c r="H148" i="21" l="1"/>
  <c r="U157" i="21"/>
  <c r="G148" i="21" l="1"/>
  <c r="J157" i="21"/>
  <c r="F148" i="21"/>
  <c r="O7" i="21" l="1"/>
  <c r="N7" i="21"/>
  <c r="M7" i="21"/>
  <c r="L7" i="21"/>
  <c r="H7" i="21"/>
  <c r="G7" i="21"/>
  <c r="U35" i="21"/>
  <c r="T35" i="21"/>
  <c r="S35" i="21"/>
  <c r="S195" i="21" s="1"/>
  <c r="R35" i="21"/>
  <c r="R195" i="21" s="1"/>
  <c r="K35" i="21"/>
  <c r="J35" i="21"/>
  <c r="J36" i="21"/>
  <c r="K36" i="21"/>
  <c r="P36" i="21"/>
  <c r="Q36" i="21"/>
  <c r="R36" i="21"/>
  <c r="S36" i="21"/>
  <c r="T36" i="21"/>
  <c r="U36" i="21"/>
  <c r="O40" i="21"/>
  <c r="M40" i="21"/>
  <c r="L40" i="21"/>
  <c r="N40" i="21"/>
  <c r="W35" i="21" l="1"/>
  <c r="V36" i="21"/>
  <c r="W36" i="21"/>
  <c r="V35" i="21"/>
  <c r="J10" i="21"/>
  <c r="H158" i="21" l="1"/>
  <c r="G158" i="21"/>
  <c r="H40" i="21"/>
  <c r="F40" i="21"/>
  <c r="G40" i="21"/>
  <c r="U165" i="21" l="1"/>
  <c r="T165" i="21"/>
  <c r="R165" i="21"/>
  <c r="Q165" i="21"/>
  <c r="P165" i="21"/>
  <c r="P164" i="21"/>
  <c r="K165" i="21"/>
  <c r="J165" i="21"/>
  <c r="F158" i="21"/>
  <c r="Q154" i="21"/>
  <c r="Q155" i="21"/>
  <c r="Q156" i="21"/>
  <c r="P153" i="21"/>
  <c r="P154" i="21"/>
  <c r="P155" i="21"/>
  <c r="P156" i="21"/>
  <c r="U154" i="21"/>
  <c r="U155" i="21"/>
  <c r="U156" i="21"/>
  <c r="T154" i="21"/>
  <c r="T155" i="21"/>
  <c r="T156" i="21"/>
  <c r="S154" i="21"/>
  <c r="S155" i="21"/>
  <c r="S156" i="21"/>
  <c r="R154" i="21"/>
  <c r="R155" i="21"/>
  <c r="R156" i="21"/>
  <c r="J154" i="21"/>
  <c r="J155" i="21"/>
  <c r="J156" i="21"/>
  <c r="W165" i="21" l="1"/>
  <c r="W156" i="21"/>
  <c r="V154" i="21"/>
  <c r="W155" i="21"/>
  <c r="V155" i="21"/>
  <c r="V165" i="21"/>
  <c r="V156" i="21"/>
  <c r="W154" i="21"/>
  <c r="K44" i="21"/>
  <c r="K45" i="21"/>
  <c r="J44" i="21"/>
  <c r="J45" i="21"/>
  <c r="Q45" i="21"/>
  <c r="P45" i="21"/>
  <c r="U45" i="21"/>
  <c r="T45" i="21"/>
  <c r="S45" i="21"/>
  <c r="R45" i="21"/>
  <c r="W45" i="21" l="1"/>
  <c r="V45" i="21"/>
  <c r="Q164" i="21"/>
  <c r="J164" i="21" l="1"/>
  <c r="K164" i="21"/>
  <c r="U164" i="21"/>
  <c r="T164" i="21" l="1"/>
  <c r="V164" i="21" s="1"/>
  <c r="R164" i="21"/>
  <c r="S164" i="21"/>
  <c r="W164" i="21" l="1"/>
  <c r="U160" i="21"/>
  <c r="T160" i="21"/>
  <c r="S160" i="21"/>
  <c r="R160" i="21"/>
  <c r="T42" i="21"/>
  <c r="T43" i="21"/>
  <c r="T44" i="21"/>
  <c r="T46" i="21"/>
  <c r="T47" i="21"/>
  <c r="T48" i="21"/>
  <c r="T49" i="21"/>
  <c r="T50" i="21"/>
  <c r="T51" i="21"/>
  <c r="T52" i="21"/>
  <c r="V160" i="21" l="1"/>
  <c r="W160" i="21"/>
  <c r="U42" i="21"/>
  <c r="W42" i="21" s="1"/>
  <c r="U43" i="21"/>
  <c r="V43" i="21" s="1"/>
  <c r="U44" i="21"/>
  <c r="V44" i="21" s="1"/>
  <c r="U46" i="21"/>
  <c r="V46" i="21" s="1"/>
  <c r="S42" i="21"/>
  <c r="S43" i="21"/>
  <c r="S44" i="21"/>
  <c r="S46" i="21"/>
  <c r="R42" i="21"/>
  <c r="R43" i="21"/>
  <c r="R44" i="21"/>
  <c r="R46" i="21"/>
  <c r="Q42" i="21"/>
  <c r="Q43" i="21"/>
  <c r="Q44" i="21"/>
  <c r="Q46" i="21"/>
  <c r="Q47" i="21"/>
  <c r="Q48" i="21"/>
  <c r="Q49" i="21"/>
  <c r="Q50" i="21"/>
  <c r="Q51" i="21"/>
  <c r="Q52" i="21"/>
  <c r="P42" i="21"/>
  <c r="P43" i="21"/>
  <c r="P44" i="21"/>
  <c r="P46" i="21"/>
  <c r="P47" i="21"/>
  <c r="P48" i="21"/>
  <c r="P49" i="21"/>
  <c r="P50" i="21"/>
  <c r="P51" i="21"/>
  <c r="P52" i="21"/>
  <c r="Q167" i="21"/>
  <c r="Q168" i="21"/>
  <c r="K167" i="21"/>
  <c r="K168" i="21"/>
  <c r="J167" i="21"/>
  <c r="J168" i="21"/>
  <c r="N73" i="21"/>
  <c r="M9" i="21"/>
  <c r="W46" i="21" l="1"/>
  <c r="W44" i="21"/>
  <c r="W43" i="21"/>
  <c r="V42" i="21"/>
  <c r="K163" i="21"/>
  <c r="K160" i="21"/>
  <c r="J163" i="21"/>
  <c r="J160" i="21"/>
  <c r="L162" i="21"/>
  <c r="M162" i="21"/>
  <c r="N162" i="21"/>
  <c r="O162" i="21"/>
  <c r="J162" i="21"/>
  <c r="U163" i="21"/>
  <c r="T162" i="21"/>
  <c r="T163" i="21"/>
  <c r="S162" i="21"/>
  <c r="S163" i="21"/>
  <c r="R163" i="21"/>
  <c r="Q163" i="21"/>
  <c r="Q160" i="21"/>
  <c r="P163" i="21"/>
  <c r="P160" i="21"/>
  <c r="J153" i="21"/>
  <c r="J158" i="21"/>
  <c r="J159" i="21"/>
  <c r="J161" i="21"/>
  <c r="Q162" i="21" l="1"/>
  <c r="R162" i="21"/>
  <c r="P162" i="21"/>
  <c r="K162" i="21"/>
  <c r="V163" i="21"/>
  <c r="U162" i="21"/>
  <c r="W162" i="21" s="1"/>
  <c r="W163" i="21"/>
  <c r="W225" i="21"/>
  <c r="W224" i="21"/>
  <c r="W222" i="21"/>
  <c r="W213" i="21"/>
  <c r="W212" i="21"/>
  <c r="W207" i="21"/>
  <c r="W206" i="21"/>
  <c r="O214" i="21"/>
  <c r="O223" i="21" s="1"/>
  <c r="O215" i="21"/>
  <c r="O216" i="21"/>
  <c r="O217" i="21"/>
  <c r="O205" i="21"/>
  <c r="N205" i="21"/>
  <c r="M205" i="21"/>
  <c r="L205" i="21"/>
  <c r="J205" i="21"/>
  <c r="H205" i="21"/>
  <c r="G205" i="21"/>
  <c r="F205" i="21"/>
  <c r="Q207" i="21"/>
  <c r="Q206" i="21"/>
  <c r="Q194" i="21"/>
  <c r="Q193" i="21"/>
  <c r="Q190" i="21"/>
  <c r="Q189" i="21"/>
  <c r="Q187" i="21"/>
  <c r="Q186" i="21"/>
  <c r="Q183" i="21"/>
  <c r="K207" i="21"/>
  <c r="K206" i="21"/>
  <c r="K194" i="21"/>
  <c r="K193" i="21"/>
  <c r="K190" i="21"/>
  <c r="K189" i="21"/>
  <c r="K187" i="21"/>
  <c r="K186" i="21"/>
  <c r="K183" i="21"/>
  <c r="K205" i="21" l="1"/>
  <c r="U205" i="21"/>
  <c r="U228" i="21" s="1"/>
  <c r="R205" i="21"/>
  <c r="R228" i="21" s="1"/>
  <c r="S205" i="21"/>
  <c r="S228" i="21" s="1"/>
  <c r="Q205" i="21"/>
  <c r="T205" i="21"/>
  <c r="V162" i="21"/>
  <c r="M148" i="21"/>
  <c r="V205" i="21" l="1"/>
  <c r="V228" i="21" s="1"/>
  <c r="T228" i="21"/>
  <c r="W205" i="21"/>
  <c r="H136" i="21"/>
  <c r="U7" i="21" l="1"/>
  <c r="T7" i="21"/>
  <c r="U159" i="21"/>
  <c r="T159" i="21"/>
  <c r="S159" i="21"/>
  <c r="R159" i="21"/>
  <c r="Q159" i="21"/>
  <c r="P159" i="21"/>
  <c r="K159" i="21"/>
  <c r="V7" i="21" l="1"/>
  <c r="R7" i="21"/>
  <c r="S7" i="21"/>
  <c r="W159" i="21"/>
  <c r="V159" i="21"/>
  <c r="J152" i="21" l="1"/>
  <c r="O148" i="21"/>
  <c r="N148" i="21"/>
  <c r="L148" i="21"/>
  <c r="J148" i="21" l="1"/>
  <c r="H9" i="21"/>
  <c r="U145" i="21"/>
  <c r="U146" i="21"/>
  <c r="T145" i="21"/>
  <c r="T146" i="21"/>
  <c r="S145" i="21"/>
  <c r="S146" i="21"/>
  <c r="R145" i="21"/>
  <c r="R146" i="21"/>
  <c r="Q145" i="21"/>
  <c r="Q146" i="21"/>
  <c r="P145" i="21"/>
  <c r="P146" i="21"/>
  <c r="K145" i="21"/>
  <c r="K146" i="21"/>
  <c r="J145" i="21"/>
  <c r="J146" i="21"/>
  <c r="R119" i="21"/>
  <c r="R120" i="21"/>
  <c r="R121" i="21"/>
  <c r="R122" i="21"/>
  <c r="R123" i="21"/>
  <c r="R124" i="21"/>
  <c r="R125" i="21"/>
  <c r="R126" i="21"/>
  <c r="R127" i="21"/>
  <c r="R128" i="21"/>
  <c r="R129" i="21"/>
  <c r="R130" i="21"/>
  <c r="R131" i="21"/>
  <c r="R132" i="21"/>
  <c r="R133" i="21"/>
  <c r="R134" i="21"/>
  <c r="R135" i="21"/>
  <c r="S119" i="21"/>
  <c r="S120" i="21"/>
  <c r="S121" i="21"/>
  <c r="S122" i="21"/>
  <c r="S123" i="21"/>
  <c r="S124" i="21"/>
  <c r="S125" i="21"/>
  <c r="S126" i="21"/>
  <c r="S127" i="21"/>
  <c r="S128" i="21"/>
  <c r="S129" i="21"/>
  <c r="S130" i="21"/>
  <c r="S131" i="21"/>
  <c r="S132" i="21"/>
  <c r="S133" i="21"/>
  <c r="S134" i="21"/>
  <c r="S135" i="21"/>
  <c r="U127" i="21"/>
  <c r="U128" i="21"/>
  <c r="U129" i="21"/>
  <c r="U130" i="21"/>
  <c r="U131" i="21"/>
  <c r="U132" i="21"/>
  <c r="U133" i="21"/>
  <c r="U134" i="21"/>
  <c r="U135" i="21"/>
  <c r="Q119" i="21"/>
  <c r="Q120" i="21"/>
  <c r="Q121" i="21"/>
  <c r="Q122" i="21"/>
  <c r="Q123" i="21"/>
  <c r="Q124" i="21"/>
  <c r="Q125" i="21"/>
  <c r="Q126" i="21"/>
  <c r="Q127" i="21"/>
  <c r="Q128" i="21"/>
  <c r="Q129" i="21"/>
  <c r="Q130" i="21"/>
  <c r="Q131" i="21"/>
  <c r="Q132" i="21"/>
  <c r="Q133" i="21"/>
  <c r="Q134" i="21"/>
  <c r="Q135" i="21"/>
  <c r="P119" i="21"/>
  <c r="P120" i="21"/>
  <c r="P121" i="21"/>
  <c r="P122" i="21"/>
  <c r="P123" i="21"/>
  <c r="P124" i="21"/>
  <c r="P125" i="21"/>
  <c r="P126" i="21"/>
  <c r="P127" i="21"/>
  <c r="P128" i="21"/>
  <c r="P129" i="21"/>
  <c r="P130" i="21"/>
  <c r="P131" i="21"/>
  <c r="P132" i="21"/>
  <c r="P133" i="21"/>
  <c r="P134" i="21"/>
  <c r="P135" i="21"/>
  <c r="K127" i="21"/>
  <c r="K128" i="21"/>
  <c r="K129" i="21"/>
  <c r="K130" i="21"/>
  <c r="K131" i="21"/>
  <c r="K132" i="21"/>
  <c r="K133" i="21"/>
  <c r="K134" i="21"/>
  <c r="K135" i="21"/>
  <c r="J127" i="21"/>
  <c r="J128" i="21"/>
  <c r="J129" i="21"/>
  <c r="J130" i="21"/>
  <c r="J131" i="21"/>
  <c r="J132" i="21"/>
  <c r="J133" i="21"/>
  <c r="J134" i="21"/>
  <c r="J135" i="21"/>
  <c r="V145" i="21" l="1"/>
  <c r="W146" i="21"/>
  <c r="W145" i="21"/>
  <c r="V146" i="21"/>
  <c r="M100" i="21"/>
  <c r="N100" i="21"/>
  <c r="O100" i="21"/>
  <c r="L100" i="21"/>
  <c r="R100" i="21" s="1"/>
  <c r="L136" i="21"/>
  <c r="G136" i="21"/>
  <c r="F136" i="21"/>
  <c r="O136" i="21"/>
  <c r="M136" i="21"/>
  <c r="N136" i="21"/>
  <c r="P92" i="21"/>
  <c r="T127" i="21"/>
  <c r="T128" i="21"/>
  <c r="T129" i="21"/>
  <c r="T130" i="21"/>
  <c r="T131" i="21"/>
  <c r="T132" i="21"/>
  <c r="T133" i="21"/>
  <c r="T134" i="21"/>
  <c r="T135" i="21"/>
  <c r="T100" i="21" l="1"/>
  <c r="S100" i="21"/>
  <c r="P136" i="21"/>
  <c r="V135" i="21"/>
  <c r="W135" i="21"/>
  <c r="Q136" i="21"/>
  <c r="U147" i="21" l="1"/>
  <c r="U149" i="21"/>
  <c r="U150" i="21"/>
  <c r="U151" i="21"/>
  <c r="U152" i="21"/>
  <c r="U153" i="21"/>
  <c r="U158" i="21"/>
  <c r="U161" i="21"/>
  <c r="U41" i="21"/>
  <c r="U47" i="21"/>
  <c r="V47" i="21" s="1"/>
  <c r="U48" i="21"/>
  <c r="V48" i="21" s="1"/>
  <c r="U49" i="21"/>
  <c r="V49" i="21" s="1"/>
  <c r="U50" i="21"/>
  <c r="U51" i="21"/>
  <c r="U52" i="21"/>
  <c r="U54" i="21"/>
  <c r="U55" i="21"/>
  <c r="U56" i="21"/>
  <c r="U57" i="21"/>
  <c r="U58" i="21"/>
  <c r="U59" i="21"/>
  <c r="U60" i="21"/>
  <c r="U61" i="21"/>
  <c r="U62" i="21"/>
  <c r="U63" i="21"/>
  <c r="U64" i="21"/>
  <c r="U65" i="21"/>
  <c r="U66" i="21"/>
  <c r="U67" i="21"/>
  <c r="U68" i="21"/>
  <c r="U69" i="21"/>
  <c r="U70" i="21"/>
  <c r="U71" i="21"/>
  <c r="U72" i="21"/>
  <c r="U74" i="21"/>
  <c r="U75" i="21"/>
  <c r="U76" i="21"/>
  <c r="U77" i="21"/>
  <c r="U79" i="21"/>
  <c r="U80" i="21"/>
  <c r="U81" i="21"/>
  <c r="U82" i="21"/>
  <c r="U83" i="21"/>
  <c r="U84" i="21"/>
  <c r="U85" i="21"/>
  <c r="U86" i="21"/>
  <c r="U89" i="21"/>
  <c r="U90" i="21"/>
  <c r="U91" i="21"/>
  <c r="U92" i="21"/>
  <c r="U93" i="21"/>
  <c r="U94" i="21"/>
  <c r="U95" i="21"/>
  <c r="U96" i="21"/>
  <c r="U97" i="21"/>
  <c r="U98" i="21"/>
  <c r="U99" i="21"/>
  <c r="U101" i="21"/>
  <c r="U102" i="21"/>
  <c r="U103" i="21"/>
  <c r="U104" i="21"/>
  <c r="U105" i="21"/>
  <c r="U106" i="21"/>
  <c r="U107" i="21"/>
  <c r="U108" i="21"/>
  <c r="U109" i="21"/>
  <c r="U110" i="21"/>
  <c r="U111" i="21"/>
  <c r="U112" i="21"/>
  <c r="U113" i="21"/>
  <c r="U114" i="21"/>
  <c r="U115" i="21"/>
  <c r="U116" i="21"/>
  <c r="U117" i="21"/>
  <c r="U118" i="21"/>
  <c r="U137" i="21"/>
  <c r="U138" i="21"/>
  <c r="U139" i="21"/>
  <c r="U140" i="21"/>
  <c r="U141" i="21"/>
  <c r="U142" i="21"/>
  <c r="U143" i="21"/>
  <c r="U144" i="21"/>
  <c r="U37" i="21"/>
  <c r="U38" i="21"/>
  <c r="U39" i="21"/>
  <c r="U11" i="21"/>
  <c r="U12" i="21"/>
  <c r="U13" i="21"/>
  <c r="U14" i="21"/>
  <c r="U15" i="21"/>
  <c r="U16" i="21"/>
  <c r="U17" i="21"/>
  <c r="U18" i="21"/>
  <c r="U19" i="21"/>
  <c r="U20" i="21"/>
  <c r="U21" i="21"/>
  <c r="U22" i="21"/>
  <c r="U23" i="21"/>
  <c r="U24" i="21"/>
  <c r="U25" i="21"/>
  <c r="U26" i="21"/>
  <c r="U27" i="21"/>
  <c r="U28" i="21"/>
  <c r="U29" i="21"/>
  <c r="U30" i="21"/>
  <c r="U31" i="21"/>
  <c r="U32" i="21"/>
  <c r="U195" i="21" s="1"/>
  <c r="U33" i="21"/>
  <c r="U34" i="21"/>
  <c r="U10" i="21"/>
  <c r="V129" i="21" l="1"/>
  <c r="V132" i="21"/>
  <c r="V128" i="21"/>
  <c r="U136" i="21"/>
  <c r="V131" i="21"/>
  <c r="V127" i="21"/>
  <c r="V133" i="21"/>
  <c r="U100" i="21"/>
  <c r="V134" i="21"/>
  <c r="V130" i="21"/>
  <c r="T142" i="21"/>
  <c r="W142" i="21" s="1"/>
  <c r="S142" i="21"/>
  <c r="R142" i="21"/>
  <c r="K15" i="21"/>
  <c r="K16" i="21"/>
  <c r="K17" i="21"/>
  <c r="K18" i="21"/>
  <c r="K19" i="21"/>
  <c r="K20" i="21"/>
  <c r="K21" i="21"/>
  <c r="K22" i="21"/>
  <c r="K23" i="21"/>
  <c r="K24" i="21"/>
  <c r="K25" i="21"/>
  <c r="K26" i="21"/>
  <c r="K27" i="21"/>
  <c r="K28" i="21"/>
  <c r="K29" i="21"/>
  <c r="K30" i="21"/>
  <c r="K31" i="21"/>
  <c r="K32" i="21"/>
  <c r="K33" i="21"/>
  <c r="K34" i="21"/>
  <c r="K37" i="21"/>
  <c r="K38" i="21"/>
  <c r="K39" i="21"/>
  <c r="K41" i="21"/>
  <c r="K42" i="21"/>
  <c r="K43" i="21"/>
  <c r="K46" i="21"/>
  <c r="K47" i="21"/>
  <c r="K48" i="21"/>
  <c r="K49" i="21"/>
  <c r="K50" i="21"/>
  <c r="K51" i="21"/>
  <c r="K52" i="21"/>
  <c r="K54" i="21"/>
  <c r="K55" i="21"/>
  <c r="K56" i="21"/>
  <c r="K57" i="21"/>
  <c r="K58" i="21"/>
  <c r="K59" i="21"/>
  <c r="K60" i="21"/>
  <c r="K61" i="21"/>
  <c r="K62" i="21"/>
  <c r="K63" i="21"/>
  <c r="K64" i="21"/>
  <c r="K65" i="21"/>
  <c r="K66" i="21"/>
  <c r="K67" i="21"/>
  <c r="K68" i="21"/>
  <c r="K69" i="21"/>
  <c r="K70" i="21"/>
  <c r="K71" i="21"/>
  <c r="K72" i="21"/>
  <c r="K74" i="21"/>
  <c r="K75" i="21"/>
  <c r="K76" i="21"/>
  <c r="K77" i="21"/>
  <c r="K79" i="21"/>
  <c r="K80" i="21"/>
  <c r="K81" i="21"/>
  <c r="K82" i="21"/>
  <c r="K83" i="21"/>
  <c r="K84" i="21"/>
  <c r="K85" i="21"/>
  <c r="K86" i="21"/>
  <c r="K89" i="21"/>
  <c r="K90" i="21"/>
  <c r="K91" i="21"/>
  <c r="K92" i="21"/>
  <c r="K93" i="21"/>
  <c r="K94" i="21"/>
  <c r="K95" i="21"/>
  <c r="K96" i="21"/>
  <c r="K97" i="21"/>
  <c r="K98" i="21"/>
  <c r="K99" i="21"/>
  <c r="K101" i="21"/>
  <c r="K102" i="21"/>
  <c r="K103" i="21"/>
  <c r="K104" i="21"/>
  <c r="K105" i="21"/>
  <c r="K106" i="21"/>
  <c r="K107" i="21"/>
  <c r="K108" i="21"/>
  <c r="K109" i="21"/>
  <c r="K110" i="21"/>
  <c r="K111" i="21"/>
  <c r="K112" i="21"/>
  <c r="K113" i="21"/>
  <c r="K114" i="21"/>
  <c r="K115" i="21"/>
  <c r="K116" i="21"/>
  <c r="K117" i="21"/>
  <c r="K118" i="21"/>
  <c r="K137" i="21"/>
  <c r="K138" i="21"/>
  <c r="K139" i="21"/>
  <c r="K140" i="21"/>
  <c r="K141" i="21"/>
  <c r="K142" i="21"/>
  <c r="K143" i="21"/>
  <c r="K144" i="21"/>
  <c r="K147" i="21"/>
  <c r="K149" i="21"/>
  <c r="K150" i="21"/>
  <c r="K151" i="21"/>
  <c r="K152" i="21"/>
  <c r="K153" i="21"/>
  <c r="K154" i="21"/>
  <c r="K161" i="21"/>
  <c r="K10" i="21"/>
  <c r="K11" i="21"/>
  <c r="K12" i="21"/>
  <c r="K13" i="21"/>
  <c r="K14" i="21"/>
  <c r="Q32" i="21"/>
  <c r="Q33" i="21"/>
  <c r="Q34" i="21"/>
  <c r="Q37" i="21"/>
  <c r="Q38" i="21"/>
  <c r="Q39" i="21"/>
  <c r="Q41" i="21"/>
  <c r="Q54" i="21"/>
  <c r="Q55" i="21"/>
  <c r="Q56" i="21"/>
  <c r="Q57" i="21"/>
  <c r="Q58" i="21"/>
  <c r="Q59" i="21"/>
  <c r="Q60" i="21"/>
  <c r="Q61" i="21"/>
  <c r="Q62" i="21"/>
  <c r="Q63" i="21"/>
  <c r="Q64" i="21"/>
  <c r="Q65" i="21"/>
  <c r="Q66" i="21"/>
  <c r="Q67" i="21"/>
  <c r="Q68" i="21"/>
  <c r="Q69" i="21"/>
  <c r="Q70" i="21"/>
  <c r="Q71" i="21"/>
  <c r="Q72" i="21"/>
  <c r="Q74" i="21"/>
  <c r="Q75" i="21"/>
  <c r="Q76" i="21"/>
  <c r="Q77" i="21"/>
  <c r="Q79" i="21"/>
  <c r="Q80" i="21"/>
  <c r="Q81" i="21"/>
  <c r="Q82" i="21"/>
  <c r="Q83" i="21"/>
  <c r="Q84" i="21"/>
  <c r="Q85" i="21"/>
  <c r="Q86" i="21"/>
  <c r="Q89" i="21"/>
  <c r="Q90" i="21"/>
  <c r="Q91" i="21"/>
  <c r="Q92" i="21"/>
  <c r="Q93" i="21"/>
  <c r="Q94" i="21"/>
  <c r="Q95" i="21"/>
  <c r="Q96" i="21"/>
  <c r="Q97" i="21"/>
  <c r="Q98" i="21"/>
  <c r="Q99" i="21"/>
  <c r="Q101" i="21"/>
  <c r="Q102" i="21"/>
  <c r="Q103" i="21"/>
  <c r="Q104" i="21"/>
  <c r="Q105" i="21"/>
  <c r="Q106" i="21"/>
  <c r="Q107" i="21"/>
  <c r="Q108" i="21"/>
  <c r="Q109" i="21"/>
  <c r="Q110" i="21"/>
  <c r="Q111" i="21"/>
  <c r="Q112" i="21"/>
  <c r="Q113" i="21"/>
  <c r="Q114" i="21"/>
  <c r="Q115" i="21"/>
  <c r="Q116" i="21"/>
  <c r="Q117" i="21"/>
  <c r="Q118" i="21"/>
  <c r="Q137" i="21"/>
  <c r="Q138" i="21"/>
  <c r="Q139" i="21"/>
  <c r="Q140" i="21"/>
  <c r="Q141" i="21"/>
  <c r="Q142" i="21"/>
  <c r="Q143" i="21"/>
  <c r="Q144" i="21"/>
  <c r="Q147" i="21"/>
  <c r="Q149" i="21"/>
  <c r="Q150" i="21"/>
  <c r="Q151" i="21"/>
  <c r="Q152" i="21"/>
  <c r="Q153" i="21"/>
  <c r="Q161" i="21"/>
  <c r="Q11" i="21"/>
  <c r="Q12" i="21"/>
  <c r="Q13" i="21"/>
  <c r="Q14" i="21"/>
  <c r="Q15" i="21"/>
  <c r="Q16" i="21"/>
  <c r="Q17" i="21"/>
  <c r="Q18" i="21"/>
  <c r="Q19" i="21"/>
  <c r="Q20" i="21"/>
  <c r="Q21" i="21"/>
  <c r="Q22" i="21"/>
  <c r="Q23" i="21"/>
  <c r="Q24" i="21"/>
  <c r="Q25" i="21"/>
  <c r="Q26" i="21"/>
  <c r="Q27" i="21"/>
  <c r="Q28" i="21"/>
  <c r="Q29" i="21"/>
  <c r="Q30" i="21"/>
  <c r="Q31" i="21"/>
  <c r="Q10" i="21"/>
  <c r="T143" i="21"/>
  <c r="W143" i="21" s="1"/>
  <c r="T141" i="21"/>
  <c r="W141" i="21" s="1"/>
  <c r="T140" i="21"/>
  <c r="W140" i="21" s="1"/>
  <c r="Q158" i="21" l="1"/>
  <c r="K158" i="21"/>
  <c r="Q148" i="21"/>
  <c r="U148" i="21" l="1"/>
  <c r="K148" i="21"/>
  <c r="F9" i="21" l="1"/>
  <c r="G9" i="21"/>
  <c r="G166" i="21" s="1"/>
  <c r="L9" i="21"/>
  <c r="N9" i="21"/>
  <c r="O9" i="21"/>
  <c r="Q9" i="21" l="1"/>
  <c r="U9" i="21"/>
  <c r="K9" i="21"/>
  <c r="K100" i="21"/>
  <c r="V142" i="21"/>
  <c r="P142" i="21"/>
  <c r="J142" i="21"/>
  <c r="J89" i="21"/>
  <c r="J90" i="21"/>
  <c r="J91" i="21"/>
  <c r="J92" i="21"/>
  <c r="J93" i="21"/>
  <c r="J94" i="21"/>
  <c r="J95" i="21"/>
  <c r="J96" i="21"/>
  <c r="J97" i="21"/>
  <c r="J98" i="21"/>
  <c r="J99" i="21"/>
  <c r="H88" i="21"/>
  <c r="G88" i="21"/>
  <c r="F88" i="21"/>
  <c r="M88" i="21"/>
  <c r="N88" i="21"/>
  <c r="O88" i="21"/>
  <c r="L88" i="21"/>
  <c r="V140" i="21"/>
  <c r="V141" i="21"/>
  <c r="R141" i="21"/>
  <c r="S141" i="21"/>
  <c r="P140" i="21"/>
  <c r="P141" i="21"/>
  <c r="J141" i="21"/>
  <c r="J140" i="21"/>
  <c r="R140" i="21"/>
  <c r="S140" i="21"/>
  <c r="Q88" i="21" l="1"/>
  <c r="U88" i="21"/>
  <c r="Q100" i="21"/>
  <c r="K88" i="21"/>
  <c r="O204" i="21"/>
  <c r="N204" i="21"/>
  <c r="M204" i="21"/>
  <c r="L204" i="21"/>
  <c r="G204" i="21"/>
  <c r="H204" i="21"/>
  <c r="F204" i="21"/>
  <c r="O185" i="21"/>
  <c r="N185" i="21"/>
  <c r="M185" i="21"/>
  <c r="L185" i="21"/>
  <c r="G185" i="21"/>
  <c r="H185" i="21"/>
  <c r="F185" i="21"/>
  <c r="U204" i="21"/>
  <c r="T95" i="21"/>
  <c r="S95" i="21"/>
  <c r="S204" i="21" s="1"/>
  <c r="R95" i="21"/>
  <c r="R204" i="21" s="1"/>
  <c r="P95" i="21"/>
  <c r="K204" i="21" l="1"/>
  <c r="T204" i="21"/>
  <c r="W204" i="21" s="1"/>
  <c r="Q204" i="21"/>
  <c r="Q185" i="21"/>
  <c r="O221" i="21"/>
  <c r="K185" i="21"/>
  <c r="W95" i="21"/>
  <c r="Q7" i="21"/>
  <c r="K7" i="21"/>
  <c r="V95" i="21"/>
  <c r="V204" i="21" l="1"/>
  <c r="M78" i="21"/>
  <c r="O202" i="21" l="1"/>
  <c r="N202" i="21"/>
  <c r="M202" i="21"/>
  <c r="L202" i="21"/>
  <c r="G202" i="21"/>
  <c r="H202" i="21"/>
  <c r="F202" i="21"/>
  <c r="T202" i="21" l="1"/>
  <c r="K202" i="21"/>
  <c r="Q202" i="21"/>
  <c r="T137" i="21"/>
  <c r="S137" i="21"/>
  <c r="R137" i="21"/>
  <c r="P137" i="21"/>
  <c r="J137" i="21"/>
  <c r="W137" i="21" l="1"/>
  <c r="K136" i="21"/>
  <c r="V137" i="21"/>
  <c r="R153" i="21"/>
  <c r="S153" i="21"/>
  <c r="T153" i="21"/>
  <c r="W153" i="21" s="1"/>
  <c r="V153" i="21" l="1"/>
  <c r="S167" i="21" l="1"/>
  <c r="U167" i="21" l="1"/>
  <c r="T167" i="21"/>
  <c r="R167" i="21"/>
  <c r="P167" i="21"/>
  <c r="W167" i="21" l="1"/>
  <c r="V167" i="21"/>
  <c r="T152" i="21"/>
  <c r="W152" i="21" s="1"/>
  <c r="S152" i="21"/>
  <c r="R152" i="21"/>
  <c r="P152" i="21"/>
  <c r="M200" i="21"/>
  <c r="N200" i="21"/>
  <c r="O200" i="21"/>
  <c r="M201" i="21"/>
  <c r="N201" i="21"/>
  <c r="O201" i="21"/>
  <c r="L201" i="21"/>
  <c r="L200" i="21"/>
  <c r="G200" i="21"/>
  <c r="H200" i="21"/>
  <c r="G201" i="21"/>
  <c r="H201" i="21"/>
  <c r="F201" i="21"/>
  <c r="F200" i="21"/>
  <c r="G199" i="21"/>
  <c r="H199" i="21"/>
  <c r="F199" i="21"/>
  <c r="O199" i="21"/>
  <c r="M199" i="21"/>
  <c r="N199" i="21"/>
  <c r="L199" i="21"/>
  <c r="O191" i="21"/>
  <c r="N191" i="21"/>
  <c r="M191" i="21"/>
  <c r="L191" i="21"/>
  <c r="G191" i="21"/>
  <c r="H191" i="21"/>
  <c r="F191" i="21"/>
  <c r="O198" i="21"/>
  <c r="N198" i="21"/>
  <c r="M198" i="21"/>
  <c r="L198" i="21"/>
  <c r="G198" i="21"/>
  <c r="H198" i="21"/>
  <c r="F198" i="21"/>
  <c r="R211" i="21"/>
  <c r="T104" i="21"/>
  <c r="W104" i="21" s="1"/>
  <c r="S104" i="21"/>
  <c r="R104" i="21"/>
  <c r="P104" i="21"/>
  <c r="J104" i="21"/>
  <c r="U191" i="21"/>
  <c r="W191" i="21" s="1"/>
  <c r="T113" i="21"/>
  <c r="W113" i="21" s="1"/>
  <c r="S113" i="21"/>
  <c r="S191" i="21" s="1"/>
  <c r="R113" i="21"/>
  <c r="R191" i="21" s="1"/>
  <c r="P113" i="21"/>
  <c r="J113" i="21"/>
  <c r="O53" i="21"/>
  <c r="N53" i="21"/>
  <c r="M53" i="21"/>
  <c r="L53" i="21"/>
  <c r="G53" i="21"/>
  <c r="H53" i="21"/>
  <c r="F53" i="21"/>
  <c r="T64" i="21"/>
  <c r="W64" i="21" s="1"/>
  <c r="S64" i="21"/>
  <c r="R64" i="21"/>
  <c r="P64" i="21"/>
  <c r="J64" i="21"/>
  <c r="U199" i="21"/>
  <c r="S199" i="21"/>
  <c r="R199" i="21"/>
  <c r="K198" i="21" l="1"/>
  <c r="Q191" i="21"/>
  <c r="T199" i="21"/>
  <c r="V199" i="21" s="1"/>
  <c r="T198" i="21"/>
  <c r="Q198" i="21"/>
  <c r="S211" i="21"/>
  <c r="K191" i="21"/>
  <c r="T201" i="21"/>
  <c r="Q200" i="21"/>
  <c r="K200" i="21"/>
  <c r="K201" i="21"/>
  <c r="U211" i="21"/>
  <c r="T200" i="21"/>
  <c r="Q201" i="21"/>
  <c r="Q195" i="21"/>
  <c r="Q199" i="21"/>
  <c r="K199" i="21"/>
  <c r="K195" i="21"/>
  <c r="Q53" i="21"/>
  <c r="U53" i="21"/>
  <c r="K53" i="21"/>
  <c r="S198" i="21"/>
  <c r="U198" i="21"/>
  <c r="R198" i="21"/>
  <c r="V113" i="21"/>
  <c r="V152" i="21"/>
  <c r="T191" i="21"/>
  <c r="V104" i="21"/>
  <c r="V64" i="21"/>
  <c r="T107" i="21"/>
  <c r="W107" i="21" s="1"/>
  <c r="S107" i="21"/>
  <c r="R107" i="21"/>
  <c r="P107" i="21"/>
  <c r="J107" i="21"/>
  <c r="W199" i="21" l="1"/>
  <c r="V198" i="21"/>
  <c r="W198" i="21"/>
  <c r="V107" i="21"/>
  <c r="U201" i="21" l="1"/>
  <c r="T71" i="21"/>
  <c r="S71" i="21"/>
  <c r="S201" i="21" s="1"/>
  <c r="R71" i="21"/>
  <c r="R201" i="21" s="1"/>
  <c r="P71" i="21"/>
  <c r="J71" i="21"/>
  <c r="T70" i="21"/>
  <c r="W70" i="21" s="1"/>
  <c r="S70" i="21"/>
  <c r="R70" i="21"/>
  <c r="P70" i="21"/>
  <c r="J70" i="21"/>
  <c r="W201" i="21" l="1"/>
  <c r="V201" i="21"/>
  <c r="W71" i="21"/>
  <c r="R200" i="21"/>
  <c r="S200" i="21"/>
  <c r="U200" i="21"/>
  <c r="V70" i="21"/>
  <c r="V71" i="21"/>
  <c r="T138" i="21"/>
  <c r="S138" i="21"/>
  <c r="R138" i="21"/>
  <c r="P138" i="21"/>
  <c r="J138" i="21"/>
  <c r="J118" i="21"/>
  <c r="P118" i="21"/>
  <c r="R118" i="21"/>
  <c r="S118" i="21"/>
  <c r="T118" i="21"/>
  <c r="W118" i="21" s="1"/>
  <c r="T99" i="21"/>
  <c r="W99" i="21" s="1"/>
  <c r="S99" i="21"/>
  <c r="R99" i="21"/>
  <c r="P99" i="21"/>
  <c r="T63" i="21"/>
  <c r="W63" i="21" s="1"/>
  <c r="S63" i="21"/>
  <c r="R63" i="21"/>
  <c r="P63" i="21"/>
  <c r="J63" i="21"/>
  <c r="W200" i="21" l="1"/>
  <c r="V200" i="21"/>
  <c r="W138" i="21"/>
  <c r="V99" i="21"/>
  <c r="V138" i="21"/>
  <c r="V118" i="21"/>
  <c r="V63" i="21"/>
  <c r="T151" i="21" l="1"/>
  <c r="W151" i="21" s="1"/>
  <c r="S151" i="21"/>
  <c r="R151" i="21"/>
  <c r="P151" i="21"/>
  <c r="J151" i="21"/>
  <c r="V151" i="21" l="1"/>
  <c r="M73" i="21"/>
  <c r="M166" i="21" s="1"/>
  <c r="M8" i="21" l="1"/>
  <c r="J136" i="21"/>
  <c r="P100" i="21" l="1"/>
  <c r="J100" i="21"/>
  <c r="R92" i="21"/>
  <c r="S92" i="21"/>
  <c r="T92" i="21"/>
  <c r="W92" i="21" s="1"/>
  <c r="V92" i="21" l="1"/>
  <c r="O203" i="21" l="1"/>
  <c r="N203" i="21"/>
  <c r="M203" i="21"/>
  <c r="L203" i="21"/>
  <c r="G203" i="21"/>
  <c r="H203" i="21"/>
  <c r="F203" i="21"/>
  <c r="O181" i="21"/>
  <c r="N181" i="21"/>
  <c r="M181" i="21"/>
  <c r="L181" i="21"/>
  <c r="G181" i="21"/>
  <c r="H181" i="21"/>
  <c r="F181" i="21"/>
  <c r="T203" i="21" l="1"/>
  <c r="Q181" i="21"/>
  <c r="K203" i="21"/>
  <c r="K181" i="21"/>
  <c r="Q203" i="21"/>
  <c r="T115" i="21"/>
  <c r="W115" i="21" s="1"/>
  <c r="S115" i="21"/>
  <c r="R115" i="21"/>
  <c r="P115" i="21"/>
  <c r="J115" i="21"/>
  <c r="T116" i="21"/>
  <c r="W116" i="21" s="1"/>
  <c r="S116" i="21"/>
  <c r="S203" i="21" s="1"/>
  <c r="R116" i="21"/>
  <c r="R203" i="21" s="1"/>
  <c r="P116" i="21"/>
  <c r="J116" i="21"/>
  <c r="U203" i="21" l="1"/>
  <c r="V116" i="21"/>
  <c r="V115" i="21"/>
  <c r="U181" i="21"/>
  <c r="T37" i="21"/>
  <c r="S37" i="21"/>
  <c r="S181" i="21" s="1"/>
  <c r="R37" i="21"/>
  <c r="R181" i="21" s="1"/>
  <c r="P37" i="21"/>
  <c r="J37" i="21"/>
  <c r="W203" i="21" l="1"/>
  <c r="V203" i="21"/>
  <c r="T181" i="21"/>
  <c r="W181" i="21" s="1"/>
  <c r="W37" i="21"/>
  <c r="V37" i="21"/>
  <c r="O188" i="21" l="1"/>
  <c r="N188" i="21"/>
  <c r="M188" i="21"/>
  <c r="L188" i="21"/>
  <c r="G188" i="21"/>
  <c r="H188" i="21"/>
  <c r="F188" i="21"/>
  <c r="O180" i="21"/>
  <c r="N180" i="21"/>
  <c r="M180" i="21"/>
  <c r="L180" i="21"/>
  <c r="G180" i="21"/>
  <c r="H180" i="21"/>
  <c r="F180" i="21"/>
  <c r="O177" i="21"/>
  <c r="N177" i="21"/>
  <c r="N228" i="21" s="1"/>
  <c r="M177" i="21"/>
  <c r="M228" i="21" s="1"/>
  <c r="L177" i="21"/>
  <c r="L228" i="21" s="1"/>
  <c r="G177" i="21"/>
  <c r="H177" i="21"/>
  <c r="F177" i="21"/>
  <c r="O192" i="21"/>
  <c r="N192" i="21"/>
  <c r="M192" i="21"/>
  <c r="L192" i="21"/>
  <c r="H192" i="21"/>
  <c r="U192" i="21"/>
  <c r="W192" i="21" s="1"/>
  <c r="T32" i="21"/>
  <c r="S32" i="21"/>
  <c r="R32" i="21"/>
  <c r="P32" i="21"/>
  <c r="J32" i="21"/>
  <c r="T23" i="21"/>
  <c r="W23" i="21" s="1"/>
  <c r="S23" i="21"/>
  <c r="R23" i="21"/>
  <c r="P23" i="21"/>
  <c r="J23" i="21"/>
  <c r="U177" i="21"/>
  <c r="T24" i="21"/>
  <c r="W24" i="21" s="1"/>
  <c r="S24" i="21"/>
  <c r="S177" i="21" s="1"/>
  <c r="R24" i="21"/>
  <c r="R177" i="21" s="1"/>
  <c r="P24" i="21"/>
  <c r="J24" i="21"/>
  <c r="U180" i="21"/>
  <c r="T39" i="21"/>
  <c r="S39" i="21"/>
  <c r="R39" i="21"/>
  <c r="R180" i="21" s="1"/>
  <c r="P39" i="21"/>
  <c r="J39" i="21"/>
  <c r="W32" i="21" l="1"/>
  <c r="T195" i="21"/>
  <c r="K188" i="21"/>
  <c r="Q177" i="21"/>
  <c r="Q180" i="21"/>
  <c r="Q192" i="21"/>
  <c r="K180" i="21"/>
  <c r="K177" i="21"/>
  <c r="K192" i="21"/>
  <c r="Q188" i="21"/>
  <c r="T180" i="21"/>
  <c r="W180" i="21" s="1"/>
  <c r="W39" i="21"/>
  <c r="V32" i="21"/>
  <c r="V195" i="21" s="1"/>
  <c r="V211" i="21" s="1"/>
  <c r="V24" i="21"/>
  <c r="S180" i="21"/>
  <c r="T177" i="21"/>
  <c r="W177" i="21" s="1"/>
  <c r="V39" i="21"/>
  <c r="V23" i="21"/>
  <c r="W195" i="21" l="1"/>
  <c r="T211" i="21"/>
  <c r="W211" i="21" s="1"/>
  <c r="V177" i="21"/>
  <c r="T106" i="21"/>
  <c r="W106" i="21" s="1"/>
  <c r="S106" i="21"/>
  <c r="R106" i="21"/>
  <c r="P106" i="21"/>
  <c r="J106" i="21"/>
  <c r="V106" i="21" l="1"/>
  <c r="J54" i="21"/>
  <c r="J55" i="21"/>
  <c r="J56" i="21"/>
  <c r="J57" i="21"/>
  <c r="J58" i="21"/>
  <c r="J59" i="21"/>
  <c r="J60" i="21"/>
  <c r="J61" i="21"/>
  <c r="J62" i="21"/>
  <c r="J65" i="21"/>
  <c r="J66" i="21"/>
  <c r="J67" i="21"/>
  <c r="J68" i="21"/>
  <c r="J69" i="21"/>
  <c r="J72" i="21"/>
  <c r="J11" i="21"/>
  <c r="J12" i="21"/>
  <c r="J13" i="21"/>
  <c r="J14" i="21"/>
  <c r="J15" i="21"/>
  <c r="J16" i="21"/>
  <c r="J17" i="21"/>
  <c r="J18" i="21"/>
  <c r="J19" i="21"/>
  <c r="J20" i="21"/>
  <c r="H78" i="21" l="1"/>
  <c r="P54" i="21" l="1"/>
  <c r="P55" i="21"/>
  <c r="P56" i="21"/>
  <c r="P58" i="21"/>
  <c r="P59" i="21"/>
  <c r="P60" i="21"/>
  <c r="P61" i="21"/>
  <c r="P62" i="21"/>
  <c r="P65" i="21"/>
  <c r="P66" i="21"/>
  <c r="P67" i="21"/>
  <c r="P68" i="21"/>
  <c r="P69" i="21"/>
  <c r="P72" i="21"/>
  <c r="P10" i="21"/>
  <c r="P11" i="21"/>
  <c r="P13" i="21"/>
  <c r="P14" i="21"/>
  <c r="P15" i="21"/>
  <c r="P16" i="21"/>
  <c r="P17" i="21"/>
  <c r="P18" i="21"/>
  <c r="P19" i="21"/>
  <c r="P20" i="21"/>
  <c r="P21" i="21"/>
  <c r="P22" i="21"/>
  <c r="P25" i="21"/>
  <c r="P26" i="21"/>
  <c r="P27" i="21"/>
  <c r="P28" i="21"/>
  <c r="P29" i="21"/>
  <c r="P30" i="21"/>
  <c r="P31" i="21"/>
  <c r="P33" i="21"/>
  <c r="P34" i="21"/>
  <c r="P38" i="21"/>
  <c r="P41" i="21"/>
  <c r="P74" i="21"/>
  <c r="P75" i="21"/>
  <c r="P76" i="21"/>
  <c r="P77" i="21"/>
  <c r="P79" i="21"/>
  <c r="P80" i="21"/>
  <c r="P81" i="21"/>
  <c r="P82" i="21"/>
  <c r="P83" i="21"/>
  <c r="P84" i="21"/>
  <c r="P85" i="21"/>
  <c r="P86" i="21"/>
  <c r="P89" i="21"/>
  <c r="P90" i="21"/>
  <c r="P91" i="21"/>
  <c r="P93" i="21"/>
  <c r="P94" i="21"/>
  <c r="P96" i="21"/>
  <c r="P97" i="21"/>
  <c r="P98" i="21"/>
  <c r="P101" i="21"/>
  <c r="P102" i="21"/>
  <c r="P103" i="21"/>
  <c r="P105" i="21"/>
  <c r="P108" i="21"/>
  <c r="P109" i="21"/>
  <c r="P110" i="21"/>
  <c r="P111" i="21"/>
  <c r="P112" i="21"/>
  <c r="P114" i="21"/>
  <c r="P117" i="21"/>
  <c r="P139" i="21"/>
  <c r="P143" i="21"/>
  <c r="P144" i="21"/>
  <c r="P147" i="21"/>
  <c r="P148" i="21"/>
  <c r="P149" i="21"/>
  <c r="P150" i="21"/>
  <c r="P158" i="21"/>
  <c r="P161" i="21"/>
  <c r="R55" i="21" l="1"/>
  <c r="S55" i="21"/>
  <c r="T55" i="21"/>
  <c r="W55" i="21" s="1"/>
  <c r="R56" i="21"/>
  <c r="S56" i="21"/>
  <c r="T56" i="21"/>
  <c r="W56" i="21" s="1"/>
  <c r="R57" i="21"/>
  <c r="S57" i="21"/>
  <c r="T57" i="21"/>
  <c r="W57" i="21" s="1"/>
  <c r="R58" i="21"/>
  <c r="S58" i="21"/>
  <c r="T58" i="21"/>
  <c r="W58" i="21" s="1"/>
  <c r="R59" i="21"/>
  <c r="S59" i="21"/>
  <c r="T59" i="21"/>
  <c r="W59" i="21" s="1"/>
  <c r="R60" i="21"/>
  <c r="S60" i="21"/>
  <c r="T60" i="21"/>
  <c r="W60" i="21" s="1"/>
  <c r="R61" i="21"/>
  <c r="S61" i="21"/>
  <c r="T61" i="21"/>
  <c r="W61" i="21" s="1"/>
  <c r="R62" i="21"/>
  <c r="S62" i="21"/>
  <c r="T62" i="21"/>
  <c r="W62" i="21" s="1"/>
  <c r="R65" i="21"/>
  <c r="S65" i="21"/>
  <c r="T65" i="21"/>
  <c r="W65" i="21" s="1"/>
  <c r="R66" i="21"/>
  <c r="S66" i="21"/>
  <c r="T66" i="21"/>
  <c r="W66" i="21" s="1"/>
  <c r="R67" i="21"/>
  <c r="S67" i="21"/>
  <c r="T67" i="21"/>
  <c r="W67" i="21" s="1"/>
  <c r="R68" i="21"/>
  <c r="S68" i="21"/>
  <c r="T68" i="21"/>
  <c r="W68" i="21" s="1"/>
  <c r="R69" i="21"/>
  <c r="S69" i="21"/>
  <c r="T69" i="21"/>
  <c r="W69" i="21" s="1"/>
  <c r="R72" i="21"/>
  <c r="S72" i="21"/>
  <c r="T72" i="21"/>
  <c r="W72" i="21" s="1"/>
  <c r="R10" i="21"/>
  <c r="S10" i="21"/>
  <c r="R11" i="21"/>
  <c r="S11" i="21"/>
  <c r="T11" i="21"/>
  <c r="W11" i="21" s="1"/>
  <c r="R12" i="21"/>
  <c r="S12" i="21"/>
  <c r="T12" i="21"/>
  <c r="W12" i="21" s="1"/>
  <c r="R13" i="21"/>
  <c r="S13" i="21"/>
  <c r="T13" i="21"/>
  <c r="W13" i="21" s="1"/>
  <c r="R14" i="21"/>
  <c r="S14" i="21"/>
  <c r="T14" i="21"/>
  <c r="W14" i="21" s="1"/>
  <c r="R15" i="21"/>
  <c r="S15" i="21"/>
  <c r="T15" i="21"/>
  <c r="W15" i="21" s="1"/>
  <c r="R16" i="21"/>
  <c r="S16" i="21"/>
  <c r="T16" i="21"/>
  <c r="W16" i="21" s="1"/>
  <c r="R17" i="21"/>
  <c r="S17" i="21"/>
  <c r="T17" i="21"/>
  <c r="W17" i="21" s="1"/>
  <c r="R18" i="21"/>
  <c r="S18" i="21"/>
  <c r="T18" i="21"/>
  <c r="W18" i="21" s="1"/>
  <c r="R19" i="21"/>
  <c r="S19" i="21"/>
  <c r="T19" i="21"/>
  <c r="W19" i="21" s="1"/>
  <c r="R20" i="21"/>
  <c r="S20" i="21"/>
  <c r="T20" i="21"/>
  <c r="W20" i="21" s="1"/>
  <c r="R21" i="21"/>
  <c r="S21" i="21"/>
  <c r="T21" i="21"/>
  <c r="W21" i="21" s="1"/>
  <c r="R22" i="21"/>
  <c r="S22" i="21"/>
  <c r="T22" i="21"/>
  <c r="R25" i="21"/>
  <c r="S25" i="21"/>
  <c r="T25" i="21"/>
  <c r="W25" i="21" s="1"/>
  <c r="R26" i="21"/>
  <c r="S26" i="21"/>
  <c r="T26" i="21"/>
  <c r="W26" i="21" s="1"/>
  <c r="R27" i="21"/>
  <c r="S27" i="21"/>
  <c r="T27" i="21"/>
  <c r="W27" i="21" s="1"/>
  <c r="R28" i="21"/>
  <c r="S28" i="21"/>
  <c r="T28" i="21"/>
  <c r="W28" i="21" s="1"/>
  <c r="R29" i="21"/>
  <c r="S29" i="21"/>
  <c r="T29" i="21"/>
  <c r="W29" i="21" s="1"/>
  <c r="R30" i="21"/>
  <c r="S30" i="21"/>
  <c r="T30" i="21"/>
  <c r="W30" i="21" s="1"/>
  <c r="R31" i="21"/>
  <c r="S31" i="21"/>
  <c r="T31" i="21"/>
  <c r="W31" i="21" s="1"/>
  <c r="R33" i="21"/>
  <c r="R178" i="21" s="1"/>
  <c r="S33" i="21"/>
  <c r="T33" i="21"/>
  <c r="R34" i="21"/>
  <c r="S34" i="21"/>
  <c r="T34" i="21"/>
  <c r="W34" i="21" s="1"/>
  <c r="R38" i="21"/>
  <c r="R179" i="21" s="1"/>
  <c r="S38" i="21"/>
  <c r="S179" i="21" s="1"/>
  <c r="T38" i="21"/>
  <c r="W38" i="21" s="1"/>
  <c r="U179" i="21"/>
  <c r="R41" i="21"/>
  <c r="S41" i="21"/>
  <c r="T41" i="21"/>
  <c r="T40" i="21" s="1"/>
  <c r="R185" i="21"/>
  <c r="S185" i="21"/>
  <c r="U185" i="21"/>
  <c r="R47" i="21"/>
  <c r="S47" i="21"/>
  <c r="W47" i="21"/>
  <c r="R48" i="21"/>
  <c r="S48" i="21"/>
  <c r="S184" i="21" s="1"/>
  <c r="U184" i="21"/>
  <c r="R49" i="21"/>
  <c r="S49" i="21"/>
  <c r="W49" i="21"/>
  <c r="R50" i="21"/>
  <c r="S50" i="21"/>
  <c r="W50" i="21"/>
  <c r="R51" i="21"/>
  <c r="S51" i="21"/>
  <c r="W51" i="21"/>
  <c r="R52" i="21"/>
  <c r="S52" i="21"/>
  <c r="W52" i="21"/>
  <c r="R74" i="21"/>
  <c r="T74" i="21"/>
  <c r="W74" i="21" s="1"/>
  <c r="R75" i="21"/>
  <c r="S75" i="21"/>
  <c r="T75" i="21"/>
  <c r="W75" i="21" s="1"/>
  <c r="R76" i="21"/>
  <c r="S76" i="21"/>
  <c r="T76" i="21"/>
  <c r="W76" i="21" s="1"/>
  <c r="R77" i="21"/>
  <c r="S77" i="21"/>
  <c r="T77" i="21"/>
  <c r="W77" i="21" s="1"/>
  <c r="R79" i="21"/>
  <c r="S79" i="21"/>
  <c r="T79" i="21"/>
  <c r="W79" i="21" s="1"/>
  <c r="R80" i="21"/>
  <c r="S80" i="21"/>
  <c r="T80" i="21"/>
  <c r="W80" i="21" s="1"/>
  <c r="R81" i="21"/>
  <c r="S81" i="21"/>
  <c r="T81" i="21"/>
  <c r="W81" i="21" s="1"/>
  <c r="R82" i="21"/>
  <c r="S82" i="21"/>
  <c r="T82" i="21"/>
  <c r="W82" i="21" s="1"/>
  <c r="R83" i="21"/>
  <c r="S83" i="21"/>
  <c r="T83" i="21"/>
  <c r="W83" i="21" s="1"/>
  <c r="R84" i="21"/>
  <c r="S84" i="21"/>
  <c r="T84" i="21"/>
  <c r="W84" i="21" s="1"/>
  <c r="R85" i="21"/>
  <c r="S85" i="21"/>
  <c r="T85" i="21"/>
  <c r="W85" i="21" s="1"/>
  <c r="R86" i="21"/>
  <c r="S86" i="21"/>
  <c r="T86" i="21"/>
  <c r="W86" i="21" s="1"/>
  <c r="R89" i="21"/>
  <c r="S89" i="21"/>
  <c r="T89" i="21"/>
  <c r="W89" i="21" s="1"/>
  <c r="R90" i="21"/>
  <c r="S90" i="21"/>
  <c r="T90" i="21"/>
  <c r="W90" i="21" s="1"/>
  <c r="R91" i="21"/>
  <c r="S91" i="21"/>
  <c r="T91" i="21"/>
  <c r="W91" i="21" s="1"/>
  <c r="R93" i="21"/>
  <c r="S93" i="21"/>
  <c r="T93" i="21"/>
  <c r="W93" i="21" s="1"/>
  <c r="R94" i="21"/>
  <c r="S94" i="21"/>
  <c r="T94" i="21"/>
  <c r="W94" i="21" s="1"/>
  <c r="R96" i="21"/>
  <c r="S96" i="21"/>
  <c r="T96" i="21"/>
  <c r="W96" i="21" s="1"/>
  <c r="R97" i="21"/>
  <c r="S97" i="21"/>
  <c r="T97" i="21"/>
  <c r="W97" i="21" s="1"/>
  <c r="R98" i="21"/>
  <c r="R202" i="21" s="1"/>
  <c r="S98" i="21"/>
  <c r="S202" i="21" s="1"/>
  <c r="T98" i="21"/>
  <c r="U202" i="21"/>
  <c r="R101" i="21"/>
  <c r="S101" i="21"/>
  <c r="T101" i="21"/>
  <c r="R102" i="21"/>
  <c r="S102" i="21"/>
  <c r="T102" i="21"/>
  <c r="R103" i="21"/>
  <c r="S103" i="21"/>
  <c r="T103" i="21"/>
  <c r="W103" i="21" s="1"/>
  <c r="R105" i="21"/>
  <c r="S105" i="21"/>
  <c r="T105" i="21"/>
  <c r="W105" i="21" s="1"/>
  <c r="R108" i="21"/>
  <c r="S108" i="21"/>
  <c r="T108" i="21"/>
  <c r="W108" i="21" s="1"/>
  <c r="R109" i="21"/>
  <c r="S109" i="21"/>
  <c r="T109" i="21"/>
  <c r="W109" i="21" s="1"/>
  <c r="R110" i="21"/>
  <c r="S110" i="21"/>
  <c r="T110" i="21"/>
  <c r="W110" i="21" s="1"/>
  <c r="R111" i="21"/>
  <c r="S111" i="21"/>
  <c r="T111" i="21"/>
  <c r="W111" i="21" s="1"/>
  <c r="R112" i="21"/>
  <c r="S112" i="21"/>
  <c r="T112" i="21"/>
  <c r="W112" i="21" s="1"/>
  <c r="R114" i="21"/>
  <c r="S114" i="21"/>
  <c r="T114" i="21"/>
  <c r="W114" i="21" s="1"/>
  <c r="R117" i="21"/>
  <c r="S117" i="21"/>
  <c r="T117" i="21"/>
  <c r="W117" i="21" s="1"/>
  <c r="R139" i="21"/>
  <c r="S139" i="21"/>
  <c r="T139" i="21"/>
  <c r="R143" i="21"/>
  <c r="S143" i="21"/>
  <c r="R144" i="21"/>
  <c r="S144" i="21"/>
  <c r="T144" i="21"/>
  <c r="R147" i="21"/>
  <c r="S147" i="21"/>
  <c r="T147" i="21"/>
  <c r="W147" i="21" s="1"/>
  <c r="R148" i="21"/>
  <c r="S148" i="21"/>
  <c r="S166" i="21" s="1"/>
  <c r="T148" i="21"/>
  <c r="W148" i="21" s="1"/>
  <c r="R149" i="21"/>
  <c r="S149" i="21"/>
  <c r="T149" i="21"/>
  <c r="W149" i="21" s="1"/>
  <c r="R150" i="21"/>
  <c r="S150" i="21"/>
  <c r="T150" i="21"/>
  <c r="W150" i="21" s="1"/>
  <c r="R158" i="21"/>
  <c r="T158" i="21"/>
  <c r="W158" i="21" s="1"/>
  <c r="R161" i="21"/>
  <c r="S161" i="21"/>
  <c r="T161" i="21"/>
  <c r="W161" i="21" s="1"/>
  <c r="R184" i="21"/>
  <c r="O184" i="21"/>
  <c r="N184" i="21"/>
  <c r="M184" i="21"/>
  <c r="L184" i="21"/>
  <c r="G184" i="21"/>
  <c r="H184" i="21"/>
  <c r="F184" i="21"/>
  <c r="O179" i="21"/>
  <c r="N179" i="21"/>
  <c r="M179" i="21"/>
  <c r="L179" i="21"/>
  <c r="G179" i="21"/>
  <c r="H179" i="21"/>
  <c r="F179" i="21"/>
  <c r="O178" i="21"/>
  <c r="N178" i="21"/>
  <c r="M178" i="21"/>
  <c r="L178" i="21"/>
  <c r="G178" i="21"/>
  <c r="H178" i="21"/>
  <c r="F178" i="21"/>
  <c r="J114" i="21"/>
  <c r="O78" i="21"/>
  <c r="N78" i="21"/>
  <c r="L78" i="21"/>
  <c r="G78" i="21"/>
  <c r="F78" i="21"/>
  <c r="J82" i="21"/>
  <c r="R166" i="21" l="1"/>
  <c r="R6" i="21" s="1"/>
  <c r="F8" i="21"/>
  <c r="F166" i="21"/>
  <c r="F6" i="21" s="1"/>
  <c r="H219" i="21"/>
  <c r="W185" i="21"/>
  <c r="W184" i="21"/>
  <c r="F210" i="21"/>
  <c r="F209" i="21" s="1"/>
  <c r="F219" i="21"/>
  <c r="G219" i="21"/>
  <c r="S40" i="21"/>
  <c r="R40" i="21"/>
  <c r="W41" i="21"/>
  <c r="W202" i="21"/>
  <c r="V202" i="21"/>
  <c r="K179" i="21"/>
  <c r="Q179" i="21"/>
  <c r="O219" i="21"/>
  <c r="Q178" i="21"/>
  <c r="K184" i="21"/>
  <c r="O220" i="21"/>
  <c r="Q184" i="21"/>
  <c r="K178" i="21"/>
  <c r="S136" i="21"/>
  <c r="Q78" i="21"/>
  <c r="U78" i="21"/>
  <c r="R136" i="21"/>
  <c r="W139" i="21"/>
  <c r="T136" i="21"/>
  <c r="T166" i="21" s="1"/>
  <c r="W101" i="21"/>
  <c r="W100" i="21"/>
  <c r="W144" i="21"/>
  <c r="W102" i="21"/>
  <c r="K78" i="21"/>
  <c r="T185" i="21"/>
  <c r="T184" i="21"/>
  <c r="W48" i="21"/>
  <c r="W98" i="21"/>
  <c r="T179" i="21"/>
  <c r="W179" i="21" s="1"/>
  <c r="T178" i="21"/>
  <c r="W33" i="21"/>
  <c r="W7" i="21"/>
  <c r="W22" i="21"/>
  <c r="W10" i="21"/>
  <c r="T88" i="21"/>
  <c r="W88" i="21" s="1"/>
  <c r="R88" i="21"/>
  <c r="S88" i="21"/>
  <c r="V139" i="21"/>
  <c r="U178" i="21"/>
  <c r="S178" i="21"/>
  <c r="T188" i="21"/>
  <c r="R188" i="21"/>
  <c r="U188" i="21"/>
  <c r="W188" i="21" s="1"/>
  <c r="S188" i="21"/>
  <c r="S78" i="21"/>
  <c r="S73" i="21"/>
  <c r="S9" i="21"/>
  <c r="R78" i="21"/>
  <c r="T78" i="21"/>
  <c r="T73" i="21"/>
  <c r="R73" i="21"/>
  <c r="R9" i="21"/>
  <c r="V82" i="21"/>
  <c r="V158" i="21"/>
  <c r="V150" i="21"/>
  <c r="P78" i="21"/>
  <c r="P88" i="21"/>
  <c r="V114" i="21"/>
  <c r="W9" i="21" l="1"/>
  <c r="W178" i="21"/>
  <c r="W78" i="21"/>
  <c r="V136" i="21"/>
  <c r="W136" i="21"/>
  <c r="V100" i="21"/>
  <c r="P7" i="21" l="1"/>
  <c r="J38" i="21"/>
  <c r="J34" i="21"/>
  <c r="J9" i="21" l="1"/>
  <c r="P9" i="21"/>
  <c r="V38" i="21"/>
  <c r="V34" i="21"/>
  <c r="J149" i="21"/>
  <c r="J150" i="21"/>
  <c r="J33" i="21"/>
  <c r="V33" i="21"/>
  <c r="O176" i="21" l="1"/>
  <c r="N176" i="21"/>
  <c r="M176" i="21"/>
  <c r="L176" i="21"/>
  <c r="G176" i="21"/>
  <c r="H176" i="21"/>
  <c r="F176" i="21"/>
  <c r="O182" i="21"/>
  <c r="N182" i="21"/>
  <c r="M182" i="21"/>
  <c r="L182" i="21"/>
  <c r="G182" i="21"/>
  <c r="H182" i="21"/>
  <c r="F182" i="21"/>
  <c r="H218" i="21" l="1"/>
  <c r="H210" i="21"/>
  <c r="H209" i="21" s="1"/>
  <c r="G218" i="21"/>
  <c r="G210" i="21"/>
  <c r="G209" i="21" s="1"/>
  <c r="Q182" i="21"/>
  <c r="K176" i="21"/>
  <c r="K182" i="21"/>
  <c r="O228" i="21"/>
  <c r="O218" i="21"/>
  <c r="Q176" i="21"/>
  <c r="L208" i="21"/>
  <c r="N208" i="21"/>
  <c r="F208" i="21"/>
  <c r="F226" i="21" s="1"/>
  <c r="G208" i="21"/>
  <c r="G226" i="21" s="1"/>
  <c r="M208" i="21"/>
  <c r="O208" i="21"/>
  <c r="H208" i="21"/>
  <c r="H226" i="21" s="1"/>
  <c r="K208" i="21" l="1"/>
  <c r="Q208" i="21"/>
  <c r="V178" i="21"/>
  <c r="V179" i="21"/>
  <c r="V180" i="21"/>
  <c r="V183" i="21"/>
  <c r="V184" i="21"/>
  <c r="V185" i="21"/>
  <c r="V186" i="21"/>
  <c r="V187" i="21"/>
  <c r="V188" i="21"/>
  <c r="V189" i="21"/>
  <c r="V190" i="21"/>
  <c r="V192" i="21"/>
  <c r="V193" i="21"/>
  <c r="V194" i="21"/>
  <c r="V206" i="21"/>
  <c r="V207" i="21"/>
  <c r="V222" i="21"/>
  <c r="Q222" i="21"/>
  <c r="P222" i="21"/>
  <c r="K222" i="21"/>
  <c r="J222" i="21"/>
  <c r="U216" i="21"/>
  <c r="T216" i="21"/>
  <c r="S216" i="21"/>
  <c r="R216" i="21"/>
  <c r="N216" i="21"/>
  <c r="M216" i="21"/>
  <c r="L216" i="21"/>
  <c r="U215" i="21"/>
  <c r="T215" i="21"/>
  <c r="S215" i="21"/>
  <c r="R215" i="21"/>
  <c r="N215" i="21"/>
  <c r="M215" i="21"/>
  <c r="L215" i="21"/>
  <c r="U214" i="21"/>
  <c r="T214" i="21"/>
  <c r="T223" i="21" s="1"/>
  <c r="S214" i="21"/>
  <c r="S223" i="21" s="1"/>
  <c r="R214" i="21"/>
  <c r="R223" i="21" s="1"/>
  <c r="N214" i="21"/>
  <c r="N223" i="21" s="1"/>
  <c r="M214" i="21"/>
  <c r="M223" i="21" s="1"/>
  <c r="L214" i="21"/>
  <c r="L223" i="21" s="1"/>
  <c r="N217" i="21"/>
  <c r="M217" i="21"/>
  <c r="L217" i="21"/>
  <c r="N221" i="21"/>
  <c r="M221" i="21"/>
  <c r="L221" i="21"/>
  <c r="L220" i="21"/>
  <c r="S220" i="21"/>
  <c r="N220" i="21"/>
  <c r="M220" i="21"/>
  <c r="N219" i="21"/>
  <c r="M219" i="21"/>
  <c r="L219" i="21"/>
  <c r="U168" i="21"/>
  <c r="T168" i="21"/>
  <c r="R168" i="21"/>
  <c r="P168" i="21"/>
  <c r="J147" i="21"/>
  <c r="J144" i="21"/>
  <c r="J143" i="21"/>
  <c r="J139" i="21"/>
  <c r="J117" i="21"/>
  <c r="J112" i="21"/>
  <c r="J111" i="21"/>
  <c r="J110" i="21"/>
  <c r="J109" i="21"/>
  <c r="J108" i="21"/>
  <c r="J105" i="21"/>
  <c r="J103" i="21"/>
  <c r="J102" i="21"/>
  <c r="J101" i="21"/>
  <c r="J86" i="21"/>
  <c r="J85" i="21"/>
  <c r="J84" i="21"/>
  <c r="J83" i="21"/>
  <c r="J81" i="21"/>
  <c r="J80" i="21"/>
  <c r="J79" i="21"/>
  <c r="J77" i="21"/>
  <c r="J76" i="21"/>
  <c r="J75" i="21"/>
  <c r="J74" i="21"/>
  <c r="O73" i="21"/>
  <c r="Q73" i="21" s="1"/>
  <c r="L73" i="21"/>
  <c r="L166" i="21" s="1"/>
  <c r="H73" i="21"/>
  <c r="H8" i="21" s="1"/>
  <c r="G73" i="21"/>
  <c r="F73" i="21"/>
  <c r="J52" i="21"/>
  <c r="T221" i="21"/>
  <c r="S221" i="21"/>
  <c r="R221" i="21"/>
  <c r="J51" i="21"/>
  <c r="J50" i="21"/>
  <c r="J49" i="21"/>
  <c r="T220" i="21"/>
  <c r="J48" i="21"/>
  <c r="J47" i="21"/>
  <c r="J46" i="21"/>
  <c r="J43" i="21"/>
  <c r="J42" i="21"/>
  <c r="J41" i="21"/>
  <c r="N166" i="21"/>
  <c r="J31" i="21"/>
  <c r="J30" i="21"/>
  <c r="J29" i="21"/>
  <c r="J28" i="21"/>
  <c r="J27" i="21"/>
  <c r="J26" i="21"/>
  <c r="J25" i="21"/>
  <c r="U176" i="21"/>
  <c r="S176" i="21"/>
  <c r="S210" i="21" s="1"/>
  <c r="S209" i="21" s="1"/>
  <c r="R176" i="21"/>
  <c r="R210" i="21" s="1"/>
  <c r="R209" i="21" s="1"/>
  <c r="J22" i="21"/>
  <c r="J21" i="21"/>
  <c r="R219" i="21"/>
  <c r="T217" i="21"/>
  <c r="S217" i="21"/>
  <c r="R217" i="21"/>
  <c r="T54" i="21"/>
  <c r="S54" i="21"/>
  <c r="S6" i="21" s="1"/>
  <c r="R54" i="21"/>
  <c r="R53" i="21" s="1"/>
  <c r="J7" i="21"/>
  <c r="U3" i="21"/>
  <c r="T3" i="21"/>
  <c r="N3" i="21"/>
  <c r="O166" i="21" l="1"/>
  <c r="Q166" i="21" s="1"/>
  <c r="G6" i="21"/>
  <c r="H166" i="21"/>
  <c r="W168" i="21"/>
  <c r="W214" i="21"/>
  <c r="W216" i="21"/>
  <c r="W215" i="21"/>
  <c r="F169" i="21"/>
  <c r="U210" i="21"/>
  <c r="U209" i="21" s="1"/>
  <c r="U73" i="21"/>
  <c r="W73" i="21" s="1"/>
  <c r="L8" i="21"/>
  <c r="G8" i="21"/>
  <c r="O8" i="21"/>
  <c r="N8" i="21"/>
  <c r="Q40" i="21"/>
  <c r="U40" i="21"/>
  <c r="U166" i="21" s="1"/>
  <c r="K73" i="21"/>
  <c r="K40" i="21"/>
  <c r="T53" i="21"/>
  <c r="T6" i="21" s="1"/>
  <c r="W54" i="21"/>
  <c r="L169" i="21"/>
  <c r="J216" i="21"/>
  <c r="P216" i="21"/>
  <c r="V216" i="21"/>
  <c r="P40" i="21"/>
  <c r="J53" i="21"/>
  <c r="P53" i="21"/>
  <c r="P73" i="21"/>
  <c r="V90" i="21"/>
  <c r="V97" i="21"/>
  <c r="V98" i="21"/>
  <c r="V101" i="21"/>
  <c r="V102" i="21"/>
  <c r="V108" i="21"/>
  <c r="V110" i="21"/>
  <c r="V11" i="21"/>
  <c r="V27" i="21"/>
  <c r="V85" i="21"/>
  <c r="V88" i="21"/>
  <c r="V84" i="21"/>
  <c r="T182" i="21"/>
  <c r="V117" i="21"/>
  <c r="V147" i="21"/>
  <c r="K214" i="21"/>
  <c r="Q215" i="21"/>
  <c r="U182" i="21"/>
  <c r="W182" i="21" s="1"/>
  <c r="V26" i="21"/>
  <c r="V103" i="21"/>
  <c r="V109" i="21"/>
  <c r="V111" i="21"/>
  <c r="V112" i="21"/>
  <c r="V143" i="21"/>
  <c r="V144" i="21"/>
  <c r="V148" i="21"/>
  <c r="K217" i="21"/>
  <c r="P215" i="21"/>
  <c r="K216" i="21"/>
  <c r="J223" i="21"/>
  <c r="U223" i="21"/>
  <c r="V223" i="21" s="1"/>
  <c r="R182" i="21"/>
  <c r="R208" i="21" s="1"/>
  <c r="R226" i="21" s="1"/>
  <c r="V55" i="21"/>
  <c r="V61" i="21"/>
  <c r="V65" i="21"/>
  <c r="V66" i="21"/>
  <c r="V69" i="21"/>
  <c r="V72" i="21"/>
  <c r="S182" i="21"/>
  <c r="S208" i="21" s="1"/>
  <c r="V51" i="21"/>
  <c r="V83" i="21"/>
  <c r="V89" i="21"/>
  <c r="V91" i="21"/>
  <c r="V96" i="21"/>
  <c r="V58" i="21"/>
  <c r="V50" i="21"/>
  <c r="V68" i="21"/>
  <c r="V79" i="21"/>
  <c r="V75" i="21"/>
  <c r="V52" i="21"/>
  <c r="V30" i="21"/>
  <c r="T176" i="21"/>
  <c r="T210" i="21" s="1"/>
  <c r="V13" i="21"/>
  <c r="V67" i="21"/>
  <c r="V105" i="21"/>
  <c r="V76" i="21"/>
  <c r="V22" i="21"/>
  <c r="V81" i="21"/>
  <c r="V62" i="21"/>
  <c r="V31" i="21"/>
  <c r="V29" i="21"/>
  <c r="V168" i="21"/>
  <c r="V21" i="21"/>
  <c r="V17" i="21"/>
  <c r="V19" i="21"/>
  <c r="V16" i="21"/>
  <c r="V14" i="21"/>
  <c r="V18" i="21"/>
  <c r="Q219" i="21"/>
  <c r="V93" i="21"/>
  <c r="J78" i="21"/>
  <c r="V80" i="21"/>
  <c r="V77" i="21"/>
  <c r="V59" i="21"/>
  <c r="J40" i="21"/>
  <c r="V28" i="21"/>
  <c r="V86" i="21"/>
  <c r="V57" i="21"/>
  <c r="V56" i="21"/>
  <c r="V60" i="21"/>
  <c r="V54" i="21"/>
  <c r="V25" i="21"/>
  <c r="V74" i="21"/>
  <c r="R218" i="21"/>
  <c r="T219" i="21"/>
  <c r="U220" i="21"/>
  <c r="W220" i="21" s="1"/>
  <c r="V10" i="21"/>
  <c r="V12" i="21"/>
  <c r="S218" i="21"/>
  <c r="V15" i="21"/>
  <c r="V20" i="21"/>
  <c r="V41" i="21"/>
  <c r="J73" i="21"/>
  <c r="J88" i="21"/>
  <c r="V94" i="21"/>
  <c r="J218" i="21"/>
  <c r="U221" i="21"/>
  <c r="W221" i="21" s="1"/>
  <c r="P214" i="21"/>
  <c r="V215" i="21"/>
  <c r="J219" i="21"/>
  <c r="K219" i="21"/>
  <c r="P221" i="21"/>
  <c r="Q221" i="21"/>
  <c r="P223" i="21"/>
  <c r="Q223" i="21"/>
  <c r="S219" i="21"/>
  <c r="V149" i="21"/>
  <c r="R212" i="21"/>
  <c r="L218" i="21"/>
  <c r="P219" i="21"/>
  <c r="R220" i="21"/>
  <c r="J217" i="21"/>
  <c r="J215" i="21"/>
  <c r="K215" i="21"/>
  <c r="P217" i="21"/>
  <c r="Q217" i="21"/>
  <c r="N218" i="21"/>
  <c r="M218" i="21"/>
  <c r="J214" i="21"/>
  <c r="Q214" i="21"/>
  <c r="V214" i="21"/>
  <c r="Q216" i="21"/>
  <c r="K166" i="21" l="1"/>
  <c r="P166" i="21"/>
  <c r="P169" i="21" s="1"/>
  <c r="H6" i="21"/>
  <c r="J166" i="21"/>
  <c r="R171" i="21"/>
  <c r="W40" i="21"/>
  <c r="W166" i="21"/>
  <c r="W53" i="21"/>
  <c r="W223" i="21"/>
  <c r="T209" i="21"/>
  <c r="W209" i="21" s="1"/>
  <c r="W210" i="21"/>
  <c r="U208" i="21"/>
  <c r="W176" i="21"/>
  <c r="Q8" i="21"/>
  <c r="U8" i="21"/>
  <c r="G169" i="21"/>
  <c r="T169" i="21" s="1"/>
  <c r="T8" i="21"/>
  <c r="K8" i="21"/>
  <c r="J8" i="21"/>
  <c r="P8" i="21"/>
  <c r="R8" i="21"/>
  <c r="S8" i="21"/>
  <c r="T208" i="21"/>
  <c r="V182" i="21"/>
  <c r="T218" i="21"/>
  <c r="V73" i="21"/>
  <c r="K223" i="21"/>
  <c r="N169" i="21"/>
  <c r="N6" i="21"/>
  <c r="L6" i="21"/>
  <c r="K218" i="21"/>
  <c r="M169" i="21"/>
  <c r="S169" i="21" s="1"/>
  <c r="M6" i="21"/>
  <c r="K220" i="21"/>
  <c r="J220" i="21"/>
  <c r="V78" i="21"/>
  <c r="U218" i="21"/>
  <c r="V176" i="21"/>
  <c r="V210" i="21" s="1"/>
  <c r="V209" i="21" s="1"/>
  <c r="V9" i="21"/>
  <c r="V220" i="21"/>
  <c r="U217" i="21"/>
  <c r="W217" i="21" s="1"/>
  <c r="V53" i="21"/>
  <c r="H169" i="21"/>
  <c r="R169" i="21"/>
  <c r="Q218" i="21"/>
  <c r="P218" i="21"/>
  <c r="Q220" i="21"/>
  <c r="P220" i="21"/>
  <c r="U219" i="21"/>
  <c r="W219" i="21" s="1"/>
  <c r="O169" i="21"/>
  <c r="O6" i="21"/>
  <c r="V221" i="21"/>
  <c r="J221" i="21"/>
  <c r="K221" i="21"/>
  <c r="V40" i="21"/>
  <c r="S226" i="21"/>
  <c r="I120" i="21" l="1"/>
  <c r="I121" i="21"/>
  <c r="I125" i="21"/>
  <c r="I122" i="21"/>
  <c r="I126" i="21"/>
  <c r="I119" i="21"/>
  <c r="I123" i="21"/>
  <c r="I124" i="21"/>
  <c r="I157" i="21"/>
  <c r="I87" i="21"/>
  <c r="I36" i="21"/>
  <c r="I35" i="21"/>
  <c r="I154" i="21"/>
  <c r="I155" i="21"/>
  <c r="I156" i="21"/>
  <c r="I165" i="21"/>
  <c r="I164" i="21"/>
  <c r="I44" i="21"/>
  <c r="I45" i="21"/>
  <c r="I161" i="21"/>
  <c r="I167" i="21"/>
  <c r="I166" i="21"/>
  <c r="I160" i="21"/>
  <c r="I159" i="21"/>
  <c r="I158" i="21"/>
  <c r="I163" i="21"/>
  <c r="I168" i="21"/>
  <c r="V166" i="21"/>
  <c r="T171" i="21"/>
  <c r="Q171" i="21"/>
  <c r="S171" i="21"/>
  <c r="I169" i="21"/>
  <c r="U171" i="21"/>
  <c r="K171" i="21"/>
  <c r="Q169" i="21"/>
  <c r="J169" i="21"/>
  <c r="K169" i="21"/>
  <c r="V208" i="21"/>
  <c r="W218" i="21"/>
  <c r="W208" i="21"/>
  <c r="I145" i="21"/>
  <c r="I146" i="21"/>
  <c r="I142" i="21"/>
  <c r="I129" i="21"/>
  <c r="I133" i="21"/>
  <c r="I135" i="21"/>
  <c r="I131" i="21"/>
  <c r="I128" i="21"/>
  <c r="I132" i="21"/>
  <c r="I130" i="21"/>
  <c r="I134" i="21"/>
  <c r="I127" i="21"/>
  <c r="W8" i="21"/>
  <c r="Q6" i="21"/>
  <c r="K6" i="21"/>
  <c r="J171" i="21"/>
  <c r="I95" i="21"/>
  <c r="I141" i="21"/>
  <c r="I140" i="21"/>
  <c r="I137" i="21"/>
  <c r="I152" i="21"/>
  <c r="I153" i="21"/>
  <c r="I205" i="21" s="1"/>
  <c r="I97" i="21"/>
  <c r="I98" i="21"/>
  <c r="I96" i="21"/>
  <c r="I92" i="21"/>
  <c r="I104" i="21"/>
  <c r="I113" i="21"/>
  <c r="I64" i="21"/>
  <c r="I71" i="21"/>
  <c r="I107" i="21"/>
  <c r="I138" i="21"/>
  <c r="I70" i="21"/>
  <c r="I118" i="21"/>
  <c r="I99" i="21"/>
  <c r="I151" i="21"/>
  <c r="I63" i="21"/>
  <c r="I100" i="21"/>
  <c r="I136" i="21"/>
  <c r="I115" i="21"/>
  <c r="I116" i="21"/>
  <c r="I37" i="21"/>
  <c r="P171" i="21"/>
  <c r="I39" i="21"/>
  <c r="I32" i="21"/>
  <c r="I23" i="21"/>
  <c r="I24" i="21"/>
  <c r="I114" i="21"/>
  <c r="I106" i="21"/>
  <c r="I82" i="21"/>
  <c r="T226" i="21"/>
  <c r="W226" i="21" s="1"/>
  <c r="I38" i="21"/>
  <c r="I34" i="21"/>
  <c r="I33" i="21"/>
  <c r="V8" i="21"/>
  <c r="P6" i="21"/>
  <c r="V219" i="21"/>
  <c r="I150" i="21"/>
  <c r="I149" i="21"/>
  <c r="I147" i="21"/>
  <c r="I144" i="21"/>
  <c r="I139" i="21"/>
  <c r="I148" i="21"/>
  <c r="I143" i="21"/>
  <c r="I109" i="21"/>
  <c r="I105" i="21"/>
  <c r="I102" i="21"/>
  <c r="I101" i="21"/>
  <c r="I94" i="21"/>
  <c r="I90" i="21"/>
  <c r="I89" i="21"/>
  <c r="I85" i="21"/>
  <c r="I83" i="21"/>
  <c r="I81" i="21"/>
  <c r="I79" i="21"/>
  <c r="I76" i="21"/>
  <c r="I74" i="21"/>
  <c r="I50" i="21"/>
  <c r="I48" i="21"/>
  <c r="I46" i="21"/>
  <c r="I41" i="21"/>
  <c r="I31" i="21"/>
  <c r="I29" i="21"/>
  <c r="I27" i="21"/>
  <c r="I25" i="21"/>
  <c r="I21" i="21"/>
  <c r="I19" i="21"/>
  <c r="I17" i="21"/>
  <c r="I16" i="21"/>
  <c r="I14" i="21"/>
  <c r="I12" i="21"/>
  <c r="I11" i="21"/>
  <c r="I72" i="21"/>
  <c r="I68" i="21"/>
  <c r="I66" i="21"/>
  <c r="I62" i="21"/>
  <c r="I60" i="21"/>
  <c r="I58" i="21"/>
  <c r="I57" i="21"/>
  <c r="I55" i="21"/>
  <c r="I117" i="21"/>
  <c r="I112" i="21"/>
  <c r="I110" i="21"/>
  <c r="I103" i="21"/>
  <c r="I93" i="21"/>
  <c r="I91" i="21"/>
  <c r="I86" i="21"/>
  <c r="I78" i="21"/>
  <c r="I75" i="21"/>
  <c r="I52" i="21"/>
  <c r="I49" i="21"/>
  <c r="I43" i="21"/>
  <c r="I40" i="21"/>
  <c r="I30" i="21"/>
  <c r="I26" i="21"/>
  <c r="I20" i="21"/>
  <c r="I15" i="21"/>
  <c r="I10" i="21"/>
  <c r="I111" i="21"/>
  <c r="I108" i="21"/>
  <c r="I88" i="21"/>
  <c r="I84" i="21"/>
  <c r="I80" i="21"/>
  <c r="I77" i="21"/>
  <c r="I73" i="21"/>
  <c r="I51" i="21"/>
  <c r="I47" i="21"/>
  <c r="I42" i="21"/>
  <c r="I28" i="21"/>
  <c r="I22" i="21"/>
  <c r="I18" i="21"/>
  <c r="I13" i="21"/>
  <c r="I67" i="21"/>
  <c r="I61" i="21"/>
  <c r="I54" i="21"/>
  <c r="I69" i="21"/>
  <c r="I65" i="21"/>
  <c r="I59" i="21"/>
  <c r="I56" i="21"/>
  <c r="J6" i="21"/>
  <c r="I7" i="21"/>
  <c r="I8" i="21"/>
  <c r="I9" i="21"/>
  <c r="I53" i="21"/>
  <c r="U169" i="21"/>
  <c r="U6" i="21"/>
  <c r="V217" i="21"/>
  <c r="V218" i="21"/>
  <c r="W171" i="21" l="1"/>
  <c r="W169" i="21"/>
  <c r="W6" i="21"/>
  <c r="V171" i="21"/>
  <c r="V6" i="21"/>
  <c r="V169" i="21"/>
  <c r="V161" i="21" l="1"/>
</calcChain>
</file>

<file path=xl/comments1.xml><?xml version="1.0" encoding="utf-8"?>
<comments xmlns="http://schemas.openxmlformats.org/spreadsheetml/2006/main">
  <authors>
    <author>Пользователь Windows</author>
  </authors>
  <commentList>
    <comment ref="E27" authorId="0" shapeId="0">
      <text>
        <r>
          <rPr>
            <b/>
            <sz val="9"/>
            <color indexed="81"/>
            <rFont val="Tahoma"/>
            <family val="2"/>
            <charset val="204"/>
          </rPr>
          <t>Субвенція 41051200</t>
        </r>
      </text>
    </comment>
    <comment ref="E60" authorId="0" shapeId="0">
      <text>
        <r>
          <rPr>
            <b/>
            <sz val="9"/>
            <color indexed="81"/>
            <rFont val="Tahoma"/>
            <family val="2"/>
            <charset val="204"/>
          </rPr>
          <t>субвенція 41053900</t>
        </r>
      </text>
    </comment>
    <comment ref="E123" authorId="0" shapeId="0">
      <text>
        <r>
          <rPr>
            <b/>
            <sz val="9"/>
            <color indexed="81"/>
            <rFont val="Tahoma"/>
            <family val="2"/>
            <charset val="204"/>
          </rPr>
          <t>Субвенція
41035100</t>
        </r>
      </text>
    </comment>
    <comment ref="E124" authorId="0" shapeId="0">
      <text>
        <r>
          <rPr>
            <b/>
            <sz val="9"/>
            <color indexed="81"/>
            <rFont val="Tahoma"/>
            <family val="2"/>
            <charset val="204"/>
          </rPr>
          <t>Субвенція
41050800</t>
        </r>
      </text>
    </comment>
  </commentList>
</comments>
</file>

<file path=xl/sharedStrings.xml><?xml version="1.0" encoding="utf-8"?>
<sst xmlns="http://schemas.openxmlformats.org/spreadsheetml/2006/main" count="511" uniqueCount="395">
  <si>
    <t>№ п/п</t>
  </si>
  <si>
    <t>Загальний фонд</t>
  </si>
  <si>
    <t>Спеціальний фонд</t>
  </si>
  <si>
    <t>Всього по бюджету</t>
  </si>
  <si>
    <t>питома вага</t>
  </si>
  <si>
    <t xml:space="preserve">     ВСЬОГО ВИДАТКІВ</t>
  </si>
  <si>
    <t>090000</t>
  </si>
  <si>
    <t>090412</t>
  </si>
  <si>
    <t>090802</t>
  </si>
  <si>
    <t>091101</t>
  </si>
  <si>
    <t>091103</t>
  </si>
  <si>
    <t>091105</t>
  </si>
  <si>
    <t>091204</t>
  </si>
  <si>
    <t>070000</t>
  </si>
  <si>
    <t>110000</t>
  </si>
  <si>
    <t>130000</t>
  </si>
  <si>
    <t>010116</t>
  </si>
  <si>
    <t>100203</t>
  </si>
  <si>
    <t>170102</t>
  </si>
  <si>
    <t>250102</t>
  </si>
  <si>
    <t>250301</t>
  </si>
  <si>
    <t>130107</t>
  </si>
  <si>
    <t>070201</t>
  </si>
  <si>
    <t>070304</t>
  </si>
  <si>
    <t>070401</t>
  </si>
  <si>
    <t>070801</t>
  </si>
  <si>
    <t>070802</t>
  </si>
  <si>
    <t>110201</t>
  </si>
  <si>
    <t>110205</t>
  </si>
  <si>
    <t>110502</t>
  </si>
  <si>
    <t>100000</t>
  </si>
  <si>
    <t>130102</t>
  </si>
  <si>
    <t>110204</t>
  </si>
  <si>
    <t>ВИДАТКИ ТА  КРЕДИТУВАННЯ - усього</t>
  </si>
  <si>
    <t>100101</t>
  </si>
  <si>
    <t>091205</t>
  </si>
  <si>
    <t>виконання у %</t>
  </si>
  <si>
    <t>091206</t>
  </si>
  <si>
    <t xml:space="preserve">Соціально-культурна сфера, всього:        </t>
  </si>
  <si>
    <t>080000</t>
  </si>
  <si>
    <t>Охорона здоров'я</t>
  </si>
  <si>
    <t>080201</t>
  </si>
  <si>
    <t>081002</t>
  </si>
  <si>
    <t>081007</t>
  </si>
  <si>
    <t>081009</t>
  </si>
  <si>
    <t>081010</t>
  </si>
  <si>
    <t>Централізовані заходи з лікування онкологічних хворих</t>
  </si>
  <si>
    <t>Програми і централізовані заходи боротьби з туберкульозом</t>
  </si>
  <si>
    <t>КФКВКБ</t>
  </si>
  <si>
    <t>0170</t>
  </si>
  <si>
    <t>0180</t>
  </si>
  <si>
    <t>0111</t>
  </si>
  <si>
    <t xml:space="preserve">Назва коду за типовою програмною класифікацією видатків та кредитування місцевих бюджетів </t>
  </si>
  <si>
    <t>1000</t>
  </si>
  <si>
    <t>0910</t>
  </si>
  <si>
    <t>0921</t>
  </si>
  <si>
    <t>0990</t>
  </si>
  <si>
    <t>1090</t>
  </si>
  <si>
    <t>0960</t>
  </si>
  <si>
    <t>0922</t>
  </si>
  <si>
    <t>0763</t>
  </si>
  <si>
    <t>4060</t>
  </si>
  <si>
    <t>0824</t>
  </si>
  <si>
    <t>0828</t>
  </si>
  <si>
    <t>0829</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</si>
  <si>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</si>
  <si>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</si>
  <si>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</si>
  <si>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</si>
  <si>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</si>
  <si>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5031</t>
  </si>
  <si>
    <t>Утримання та навчально-тренувальна робота комунальних дитячо-юнацьких спортивних шкіл</t>
  </si>
  <si>
    <t>0610</t>
  </si>
  <si>
    <t>0620</t>
  </si>
  <si>
    <t>Впровадження засобів обліку витрат та регулювання споживання води та теплової енергії</t>
  </si>
  <si>
    <t>Житлово-комунальне господарство</t>
  </si>
  <si>
    <t>0490</t>
  </si>
  <si>
    <t>7310</t>
  </si>
  <si>
    <t>0456</t>
  </si>
  <si>
    <t>0411</t>
  </si>
  <si>
    <t>0470</t>
  </si>
  <si>
    <t>Заходи з енергозбереження</t>
  </si>
  <si>
    <t>Сприяння розвитку малого та середнього підприємництва</t>
  </si>
  <si>
    <t>0380</t>
  </si>
  <si>
    <t>0320</t>
  </si>
  <si>
    <t>0133</t>
  </si>
  <si>
    <t>9110</t>
  </si>
  <si>
    <t>0540</t>
  </si>
  <si>
    <t>8600</t>
  </si>
  <si>
    <t>1030</t>
  </si>
  <si>
    <t>1070</t>
  </si>
  <si>
    <t>Соціальний захист та соціальне забезпечення</t>
  </si>
  <si>
    <t>1040</t>
  </si>
  <si>
    <t>Компенсаційні виплати на пільговий проїзд автомобільним транспортом окремим категоріям громадян</t>
  </si>
  <si>
    <t>090212</t>
  </si>
  <si>
    <t>1010</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</si>
  <si>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</si>
  <si>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</si>
  <si>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</si>
  <si>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3105</t>
  </si>
  <si>
    <t>3112</t>
  </si>
  <si>
    <t>Заходи державної політики з питань дітей та їх соціального захисту</t>
  </si>
  <si>
    <t>3132</t>
  </si>
  <si>
    <t>3160</t>
  </si>
  <si>
    <t xml:space="preserve">КТКВК </t>
  </si>
  <si>
    <t>Інші заходи та заклади молодіжної політики</t>
  </si>
  <si>
    <t>3000</t>
  </si>
  <si>
    <t>2000</t>
  </si>
  <si>
    <t>4000</t>
  </si>
  <si>
    <t>6000</t>
  </si>
  <si>
    <t>5000</t>
  </si>
  <si>
    <t>Утримання клубів для підлітків за місцем проживання</t>
  </si>
  <si>
    <t>090203</t>
  </si>
  <si>
    <t>3031</t>
  </si>
  <si>
    <t>3033</t>
  </si>
  <si>
    <t>Надання пільг окремим категоріям громадян з оплати послуг зв'язку</t>
  </si>
  <si>
    <t>090214</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</si>
  <si>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</si>
  <si>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Надання інших пільг окремим категоріям громадян відповідно до законодавства</t>
  </si>
  <si>
    <t>3032</t>
  </si>
  <si>
    <t>Надання реабілітаційних послуг особам з інвалідністю та дітям з інвалідністю</t>
  </si>
  <si>
    <t>3121</t>
  </si>
  <si>
    <t>3133</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</si>
  <si>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</si>
  <si>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3242</t>
  </si>
  <si>
    <t>Інші заходи у сфері соціального захисту і соціального забезпечення</t>
  </si>
  <si>
    <t>Надання дошкільної освіти</t>
  </si>
  <si>
    <t>2142</t>
  </si>
  <si>
    <t>2144</t>
  </si>
  <si>
    <t>Централізовані заходи з лікування хворих на цукровий та нецукровий діабет</t>
  </si>
  <si>
    <t>2145</t>
  </si>
  <si>
    <t>2152</t>
  </si>
  <si>
    <t>Інші програми та заходи у сфері охорони здоров’я</t>
  </si>
  <si>
    <t>Забезпечення діяльності бібліотек</t>
  </si>
  <si>
    <t>4030</t>
  </si>
  <si>
    <t>Забезпечення діяльності палаців i будинків культури, клубів, центрів дозвілля та iнших клубних закладів</t>
  </si>
  <si>
    <t>4081</t>
  </si>
  <si>
    <t xml:space="preserve">Забезпечення діяльності інших закладів в галузі культури і мистецтва </t>
  </si>
  <si>
    <t>4082</t>
  </si>
  <si>
    <t>Інші заходи в галузі культури і мистецтва</t>
  </si>
  <si>
    <t>0150</t>
  </si>
  <si>
    <t>0160</t>
  </si>
  <si>
    <t>6030</t>
  </si>
  <si>
    <t>Організація благоустрою населених пунктів</t>
  </si>
  <si>
    <t>7610</t>
  </si>
  <si>
    <t>Відшкодування вартості лікарських засобів для лікування окремих захворювань</t>
  </si>
  <si>
    <t>2146</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</si>
  <si>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</si>
  <si>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</si>
  <si>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Надання фінансової підтримки громадським організаціям ветеранів і осіб з інвалідністю, діяльність яких має соціальну спрямованість</t>
  </si>
  <si>
    <t>3192</t>
  </si>
  <si>
    <t>Інші програми та заходи у сфері освіти</t>
  </si>
  <si>
    <t>6014</t>
  </si>
  <si>
    <t>Забезпечення збору та вивезення сміття і відходів</t>
  </si>
  <si>
    <t>6015</t>
  </si>
  <si>
    <t>Забезпечення надійної та безперебійної експлуатації ліфтів</t>
  </si>
  <si>
    <t>6011</t>
  </si>
  <si>
    <t>Експлуатація та технічне обслуговування житлового фонду</t>
  </si>
  <si>
    <t>0443</t>
  </si>
  <si>
    <t>Будівництво об'єктів житлово-комунального господарства</t>
  </si>
  <si>
    <t>7330</t>
  </si>
  <si>
    <t>7640</t>
  </si>
  <si>
    <t>Членські внески до асоціацій органів місцевого самоврядування</t>
  </si>
  <si>
    <t>8110</t>
  </si>
  <si>
    <t>Заходи із запобігання та ліквідації надзвичайних ситуацій та наслідків стихійного лиха</t>
  </si>
  <si>
    <t>Обслуговування місцевого боргу</t>
  </si>
  <si>
    <t>9770</t>
  </si>
  <si>
    <t xml:space="preserve">Інші субвенції з місцевого бюджету </t>
  </si>
  <si>
    <t>6016</t>
  </si>
  <si>
    <t>7461</t>
  </si>
  <si>
    <t>Утримання та розвиток автомобільних доріг та дорожньої інфраструктури за рахунок коштів місцевого бюджету</t>
  </si>
  <si>
    <t>Первинна медична допомога населенню, що надається центрами первинної медичної (медико-санітарної) допомоги</t>
  </si>
  <si>
    <t>2111</t>
  </si>
  <si>
    <t>0726</t>
  </si>
  <si>
    <t>6082</t>
  </si>
  <si>
    <t>Придбання житла для окремих категорій населення відповідно до законодавства</t>
  </si>
  <si>
    <t>7350</t>
  </si>
  <si>
    <t>Розроблення схем планування та забудови територій (містобудівної документації)</t>
  </si>
  <si>
    <t>Інша діяльність у сфері державного управління</t>
  </si>
  <si>
    <t>7321</t>
  </si>
  <si>
    <t xml:space="preserve">Будівництво освітніх установ та закладів </t>
  </si>
  <si>
    <t xml:space="preserve">  </t>
  </si>
  <si>
    <t>6020</t>
  </si>
  <si>
    <t>Забезпечення функціонування підприємств, установ та організацій, що виробляють, виконують та/або надають житлово-комунальні послуги</t>
  </si>
  <si>
    <t>(тис.грн)</t>
  </si>
  <si>
    <t>затверджено розписом на рік з урахуванням внесених змін</t>
  </si>
  <si>
    <t>субвенція на допомоги 41050300</t>
  </si>
  <si>
    <t>енергосубвенція 41050100</t>
  </si>
  <si>
    <t>субвенція на тверде паливо 41050200</t>
  </si>
  <si>
    <t>субвенція ЧАЕС 41053900</t>
  </si>
  <si>
    <t>освітня субвенція 41033900</t>
  </si>
  <si>
    <t>субвенція на держпідтримку осіб з особл.осв.потребами 41051200</t>
  </si>
  <si>
    <t>субвенція окремі захворювання "Доступні ліки" 41052000</t>
  </si>
  <si>
    <t>Для звірки з казначейським звітом</t>
  </si>
  <si>
    <t>медична субвенція 41034200 + субвенція на інсуліни 41051500</t>
  </si>
  <si>
    <t>Будівництво інших об'єктів комунальної власності</t>
  </si>
  <si>
    <t>Сума без ЧАЕС</t>
  </si>
  <si>
    <t>5062</t>
  </si>
  <si>
    <t>8230</t>
  </si>
  <si>
    <t>Інші заходи громадського порядку та безпеки</t>
  </si>
  <si>
    <t>7363</t>
  </si>
  <si>
    <t>8340</t>
  </si>
  <si>
    <t>Природоохоронні заходи за рахунок цільових фондів</t>
  </si>
  <si>
    <t>Підтримка спорту вищих досягнень та організацій, які здійснюють фізкультурно-спортивну діяльність в регіоні</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</si>
  <si>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</si>
  <si>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у т.ч. за рахунок субвенції з інших бюджетів (41053900)</t>
  </si>
  <si>
    <t>субвенція на реабцентр  41053900</t>
  </si>
  <si>
    <t>у т.ч. за рах.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</si>
  <si>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</si>
  <si>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субвенція по зоні спостереження обл. 41050800</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</si>
  <si>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</si>
  <si>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</si>
  <si>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7370</t>
  </si>
  <si>
    <t>Реалізація інших заходів щодо соціально-економічного розвитку територій</t>
  </si>
  <si>
    <t>6083</t>
  </si>
  <si>
    <t>7130</t>
  </si>
  <si>
    <t>Здійснення заходів із землеустрою</t>
  </si>
  <si>
    <t>0421</t>
  </si>
  <si>
    <t>7670</t>
  </si>
  <si>
    <t xml:space="preserve">медична субвенція 41034200 </t>
  </si>
  <si>
    <t>у т.ч.: за рахунок освітньої субвенції з державного бюджету місцевим бюджетам (41033900)</t>
  </si>
  <si>
    <t>7680</t>
  </si>
  <si>
    <t>Внески до статутного капіталу суб'єктів господарювання</t>
  </si>
  <si>
    <t>у тому числі видатків за рахунок субвенцій та дотацій з інших бюджетів:</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</si>
  <si>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</si>
  <si>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</si>
  <si>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</si>
  <si>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Виконання інвестиційних проєктів в рамках здійснення заходів щодо соціально-економічного розвитку окремих територій</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</si>
  <si>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</si>
  <si>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</si>
  <si>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відхилення                       "+", "-"</t>
  </si>
  <si>
    <t>відхилення                     "+", "-"</t>
  </si>
  <si>
    <t>відхилення                          "+", "-"</t>
  </si>
  <si>
    <t xml:space="preserve"> </t>
  </si>
  <si>
    <t>субвенція з місцевого бюджету на здійснення підтримки окремих закладів та заходів у системі охорони здоров'я за рахунок відповідної субв з дб 41055000</t>
  </si>
  <si>
    <t>субвенція на здійснення доплат медичним та іншим працівникам закладів охорони здоров'я  (41051800)</t>
  </si>
  <si>
    <t>Перевірити 9770 !!!</t>
  </si>
  <si>
    <t>2010</t>
  </si>
  <si>
    <t>Багатопрофільна стаціонарна медична допомога населенню</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</si>
  <si>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</si>
  <si>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</si>
  <si>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Надання позашкільної освіти закладами позашкільної освіти, заходи із позашкільної роботи з дітьми</t>
  </si>
  <si>
    <t>7322</t>
  </si>
  <si>
    <t>Будівництво медичних установ та закладів</t>
  </si>
  <si>
    <t>0731</t>
  </si>
  <si>
    <t>Керівництво і управління у відповідній сфері у містах (місті Києві), селищах, селах, територіальних громадах</t>
  </si>
  <si>
    <t>7530</t>
  </si>
  <si>
    <t>0460</t>
  </si>
  <si>
    <t>Інші заходи у сфері зв'язку, телекомунікації та інформатики</t>
  </si>
  <si>
    <t>Надання загальної середньої освіти закладами загальної середньої освіти</t>
  </si>
  <si>
    <t>1141</t>
  </si>
  <si>
    <t>Забезпечення діяльності інших закладів у сфері освіти</t>
  </si>
  <si>
    <t>1142</t>
  </si>
  <si>
    <t>1151</t>
  </si>
  <si>
    <t>Забезпечення діяльності інклюзивно-ресурсних центрів за рахунок коштів місцевого бюджету</t>
  </si>
  <si>
    <t>1160</t>
  </si>
  <si>
    <t>Забезпечення діяльності центрів професійного розвитку педагогічних працівників</t>
  </si>
  <si>
    <t>8710</t>
  </si>
  <si>
    <t>Резервний фонд місцевого бюджету</t>
  </si>
  <si>
    <t>Надання загальної середньої освіти закладами загальної середньої освіти (41033900)</t>
  </si>
  <si>
    <t>у т.ч.: забезпечення послугами оздоровлення і відпочинку дітей, які потребують особливої соціальної уваги та підтримки, шляхом компенсації вартості путівки на оздоровлення дітей через співфінансування з місцевого бюджету у вигляді інших субвенцій обласному бюджету</t>
  </si>
  <si>
    <t>Повернення пільгових довгострокових кредитів, наданих молодим сім'ям та одиноким молодим громадянам на будівництво/реконструкцію/придбання житла</t>
  </si>
  <si>
    <t>1152</t>
  </si>
  <si>
    <t>1200</t>
  </si>
  <si>
    <t>субвенція обласному бюджету для будівництва пожежного депо з житловими приміщеннями</t>
  </si>
  <si>
    <t>9800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</si>
  <si>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</si>
  <si>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7650</t>
  </si>
  <si>
    <t>Проведення експертної  грошової  оцінки  земельної ділянки чи права на неї</t>
  </si>
  <si>
    <t>5045</t>
  </si>
  <si>
    <t>Будівництво мультифункціональних майданчиків для занять ігровими видами спорту</t>
  </si>
  <si>
    <t>Субвенція з місцевого бюджету державному бюджету на виконання програм соціально-економічного розвитку регіонів</t>
  </si>
  <si>
    <t>субвенції з місцевого бюджету на здійснення переданих видатків у сфері освіти за рахунок коштів освітньої субвенції (41051000) -ІРЦ</t>
  </si>
  <si>
    <t>7324</t>
  </si>
  <si>
    <t>Будівництво установ та закладів культури</t>
  </si>
  <si>
    <t>1210</t>
  </si>
  <si>
    <t xml:space="preserve"> інші субвенції з місцевого бюджету  (41053900) - утримання КЗ "Вараський інклюзивно-ресурсний центр" за рахунок коштів субвенцій з бюджетів Рафалівської селищної ради та Полицької сільської ради</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</si>
  <si>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</si>
  <si>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</si>
  <si>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r>
      <rPr>
        <b/>
        <sz val="12"/>
        <rFont val="Times New Roman"/>
        <family val="1"/>
        <charset val="204"/>
      </rPr>
      <t>освітня субвенція</t>
    </r>
    <r>
      <rPr>
        <sz val="12"/>
        <rFont val="Times New Roman"/>
        <family val="1"/>
        <charset val="204"/>
      </rPr>
      <t xml:space="preserve"> 41033900</t>
    </r>
  </si>
  <si>
    <r>
      <t xml:space="preserve">Надання загальної середньої освіти за рахунок </t>
    </r>
    <r>
      <rPr>
        <b/>
        <sz val="11"/>
        <rFont val="Times New Roman"/>
        <family val="1"/>
        <charset val="204"/>
      </rPr>
      <t xml:space="preserve">залишку </t>
    </r>
    <r>
      <rPr>
        <sz val="11"/>
        <rFont val="Times New Roman"/>
        <family val="1"/>
        <charset val="204"/>
      </rPr>
      <t xml:space="preserve">коштів за </t>
    </r>
    <r>
      <rPr>
        <b/>
        <sz val="11"/>
        <rFont val="Times New Roman"/>
        <family val="1"/>
        <charset val="204"/>
      </rPr>
      <t>освітньою субвенцією</t>
    </r>
    <r>
      <rPr>
        <sz val="11"/>
        <rFont val="Times New Roman"/>
        <family val="1"/>
        <charset val="204"/>
      </rPr>
      <t xml:space="preserve"> (41051100)</t>
    </r>
  </si>
  <si>
    <r>
      <t xml:space="preserve">субвенція на держпідтримку </t>
    </r>
    <r>
      <rPr>
        <b/>
        <sz val="12"/>
        <rFont val="Times New Roman"/>
        <family val="1"/>
        <charset val="204"/>
      </rPr>
      <t>осіб з особл.осв.потребами</t>
    </r>
    <r>
      <rPr>
        <sz val="12"/>
        <rFont val="Times New Roman"/>
        <family val="1"/>
        <charset val="204"/>
      </rPr>
      <t xml:space="preserve"> 41051200</t>
    </r>
  </si>
  <si>
    <r>
      <t xml:space="preserve">Надання освіти за рахунок </t>
    </r>
    <r>
      <rPr>
        <b/>
        <sz val="11"/>
        <rFont val="Times New Roman"/>
        <family val="1"/>
        <charset val="204"/>
      </rPr>
      <t>залишку коштів з</t>
    </r>
    <r>
      <rPr>
        <sz val="11"/>
        <rFont val="Times New Roman"/>
        <family val="1"/>
        <charset val="204"/>
      </rPr>
      <t xml:space="preserve">а субвенцією з державного бюджету місцевим бюджетам на надання державної підтримки </t>
    </r>
    <r>
      <rPr>
        <b/>
        <sz val="11"/>
        <rFont val="Times New Roman"/>
        <family val="1"/>
        <charset val="204"/>
      </rPr>
      <t>особам з особливими освітніми потребами</t>
    </r>
    <r>
      <rPr>
        <sz val="11"/>
        <rFont val="Times New Roman"/>
        <family val="1"/>
        <charset val="204"/>
      </rPr>
      <t xml:space="preserve"> (41051700) - оплата праці</t>
    </r>
  </si>
  <si>
    <r>
      <rPr>
        <b/>
        <sz val="10"/>
        <rFont val="Arial Cyr"/>
        <charset val="204"/>
      </rPr>
      <t>Дотація</t>
    </r>
    <r>
      <rPr>
        <sz val="10"/>
        <rFont val="Arial Cyr"/>
        <family val="2"/>
        <charset val="204"/>
      </rPr>
      <t xml:space="preserve">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r>
  </si>
  <si>
    <r>
      <t xml:space="preserve">субвенція з д.б. місцевим бюджетам на здійснення заходів щодо </t>
    </r>
    <r>
      <rPr>
        <b/>
        <sz val="10"/>
        <rFont val="Arial Cyr"/>
        <charset val="204"/>
      </rPr>
      <t>соц-екон.розв.</t>
    </r>
    <r>
      <rPr>
        <sz val="10"/>
        <rFont val="Arial Cyr"/>
        <charset val="204"/>
      </rPr>
      <t xml:space="preserve"> окремих територій (41034500) - кап.ремонт ЗОШ с.Заболоття, придб комп.компл. для Більськовільського НВК </t>
    </r>
  </si>
  <si>
    <r>
      <t xml:space="preserve">субв. з місц. бюджету на проєктні,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за рахунок відповідної субвенції з держ. бюджету </t>
    </r>
    <r>
      <rPr>
        <sz val="13"/>
        <rFont val="Times New Roman"/>
        <family val="1"/>
        <charset val="204"/>
      </rPr>
      <t xml:space="preserve">(41050900) </t>
    </r>
  </si>
  <si>
    <t>Надання загальної середньої освіти закладами загальної середньої освіти (41051100)</t>
  </si>
  <si>
    <t xml:space="preserve">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(41051700) </t>
  </si>
  <si>
    <t>Забезпечення діяльності інклюзивно-ресурсних центрів за рахунок освітньої субвенції (41051000)</t>
  </si>
  <si>
    <t>1181</t>
  </si>
  <si>
    <t>1182</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</si>
  <si>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</si>
  <si>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7390</t>
  </si>
  <si>
    <t>Розвиток мережі ЦНАП</t>
  </si>
  <si>
    <t xml:space="preserve">у т.ч. за рахунок субвенції з державного бюджету місцевим бюджетам на розвиток мережі ЦНАП (41035200) </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</si>
  <si>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</si>
  <si>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 xml:space="preserve">субв. з держ. бюджету місц.бюджетам на розвиток мережі ЦНАП (41035200) </t>
  </si>
  <si>
    <t>7000</t>
  </si>
  <si>
    <t>Економічна діяльність</t>
  </si>
  <si>
    <t>8000</t>
  </si>
  <si>
    <t>Інша діяльність</t>
  </si>
  <si>
    <t>3124</t>
  </si>
  <si>
    <t>6090</t>
  </si>
  <si>
    <t>Інша діяльність у сфері житлово-комунального господарства</t>
  </si>
  <si>
    <t>0640</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</si>
  <si>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</si>
  <si>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7540</t>
  </si>
  <si>
    <t>Реалізація заходів, спрямованих на підвищення доступності широкосмугового доступу до Інтернету в сільській місцевості</t>
  </si>
  <si>
    <t>3221</t>
  </si>
  <si>
    <t>3222</t>
  </si>
  <si>
    <t>1060</t>
  </si>
  <si>
    <t>7325</t>
  </si>
  <si>
    <t>Будівництво споруд, установ та закладів фізичної культури і спорту</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</si>
  <si>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</si>
  <si>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</si>
  <si>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</si>
  <si>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</si>
  <si>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у т.ч. за рахунок інших субвенції з місцевого бюджету (41053900) - капітальний ремонт спортзалу ЗОШ №2 за рахунок субвенції з обласного бюджету</t>
  </si>
  <si>
    <t>Субвенція на житло (41050400)</t>
  </si>
  <si>
    <t>Субвенція на житло (41050600)</t>
  </si>
  <si>
    <t>субвенція Сарненській міській ТГ на реконструкцію дитячого терапевтичного корпусу КНП "Сарненська ЦРЛ"</t>
  </si>
  <si>
    <t>Надання пільгових довгострокових кредитів, наданих молодим сім'ям та одиноким молодим громадянам на будівництво/реконструкцію/придбання житла</t>
  </si>
  <si>
    <t>Заступник начальника бюджетного відділу</t>
  </si>
  <si>
    <t>Віра ПЕТРИНА</t>
  </si>
  <si>
    <t>затверджено розписом на рік та кошторисні призначення</t>
  </si>
  <si>
    <t>3035</t>
  </si>
  <si>
    <t>Компенсаційні виплати за пільговий проїзд окремих категорій громадян на залізничному транспорті</t>
  </si>
  <si>
    <t>8721</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</si>
  <si>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</si>
  <si>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t>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за рахунок субвенції з місцевого бюджету (41050900)</t>
  </si>
  <si>
    <r>
      <t xml:space="preserve">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t>
    </r>
    <r>
      <rPr>
        <i/>
        <sz val="14"/>
        <rFont val="Times New Roman"/>
        <family val="1"/>
        <charset val="204"/>
      </rPr>
      <t>за рахунок субвенції з місцевого бюджету (41050900)</t>
    </r>
  </si>
  <si>
    <t>6072</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</si>
  <si>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</si>
  <si>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рентгенапарат</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</si>
  <si>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</si>
  <si>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</si>
  <si>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</si>
  <si>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8210</t>
  </si>
  <si>
    <t>8220</t>
  </si>
  <si>
    <t>8240</t>
  </si>
  <si>
    <t>Муніципальні формування з охорони громадського порядку</t>
  </si>
  <si>
    <t>Заходи та роботи з мобілізаційної підготовки місцевого значення</t>
  </si>
  <si>
    <t>Заходи та роботи з територіальної оборони</t>
  </si>
  <si>
    <t>7351</t>
  </si>
  <si>
    <t>Розроблення комплексних планів просторового розвитку територій територіальних громад</t>
  </si>
  <si>
    <t>Утримання та забезпечення діяльності центрів соціальних служб</t>
  </si>
  <si>
    <t>Надання загальної середньої освіти                                  за рахунок освітньої субвенції (41033900)</t>
  </si>
  <si>
    <t>Надання загальної середньої освіти                                        за рахунок коштів місцевого бюджету</t>
  </si>
  <si>
    <t>Надання спеціалізованої освіти мистецькими школами</t>
  </si>
  <si>
    <t>Реверсна дотація</t>
  </si>
  <si>
    <t>КТКВКМБ</t>
  </si>
  <si>
    <t>субвенція ГУ Національної поліції в Рівненській області для забезпечення участі у підготовці та виконанні завдань національного спротиву, забезпечення життєдіяльності населення і функціонування об'єктів інфраструктури (для забезпечення групи розмінування)</t>
  </si>
  <si>
    <t>Освіта</t>
  </si>
  <si>
    <t>Фізична культура і спорт</t>
  </si>
  <si>
    <t>Культура і мистецтво</t>
  </si>
  <si>
    <t>7693</t>
  </si>
  <si>
    <t>Інші заходи, пов'язані з економічною діяльністю</t>
  </si>
  <si>
    <t>8775</t>
  </si>
  <si>
    <t>Інші заходи за рахунок коштів резервного фонду місцевого бюджету</t>
  </si>
  <si>
    <t>субвенція районному бюджету Вараського району (виконання районної Програми підготовки територіальної оборони та місцевого населення до участі в русі національного спротиву в Вараському районі)</t>
  </si>
  <si>
    <t>субвенція районному бюджету Вараського району  (Програма виконання повноважень місцевими органами виконавчої влади щодо реалізації регіональної політики та впровадження реформ у Вараському районі)</t>
  </si>
  <si>
    <t xml:space="preserve">субвенція пожежно-рятувальному підрозділу ДСНС у м.Вараш </t>
  </si>
  <si>
    <t>залишки субвенцій, направлені обласному бюджету (п.22² розділу VI Бюджетного кодексу України)</t>
  </si>
  <si>
    <t xml:space="preserve">у т.ч. за рахунок інших субвенції з місцевого бюджету (41053900) </t>
  </si>
  <si>
    <t>залишки</t>
  </si>
  <si>
    <t>без наших залишків (для звірки з доходами)</t>
  </si>
  <si>
    <t>ВСЬОГО</t>
  </si>
  <si>
    <t>з державного бюджету  (для звірки з казнач.звітом)</t>
  </si>
  <si>
    <t>з місцевого бюджету бюджету</t>
  </si>
  <si>
    <t>ВСЬОГО, перевірка</t>
  </si>
  <si>
    <t>9820</t>
  </si>
  <si>
    <t>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 усунення загрози небезпеки державній незалежності України, її територіальній цілісності</t>
  </si>
  <si>
    <t>субвенція для Вараського районного територіального центру комплектування та соціальної підтримки</t>
  </si>
  <si>
    <t>субвенція для  ГУ Національної поліції України в Рівненській області для здійснення повноважень поліцейськими Вараської міської територіальної громади</t>
  </si>
  <si>
    <t>2112</t>
  </si>
  <si>
    <t>Первинна медична допомога населенню, що надається фельдшерськими, фельдшерсько-акушерськими пунктами</t>
  </si>
  <si>
    <t>0725</t>
  </si>
  <si>
    <t>Перевірити 9800 !!!</t>
  </si>
  <si>
    <t>субвенція для Управління Служби безпеки України в Рівненській області (для відділу у м.Вараш УСБУ в Рівненській області)</t>
  </si>
  <si>
    <t>2141</t>
  </si>
  <si>
    <t>Програми і централізовані заходи з імунопрофілактики</t>
  </si>
  <si>
    <t>субвенція обласному бюджету Рівненської області (виконання обласної програми забезпечення мобілізаційної підготовки та оборонної роботи в Рівненській області на 2021-2023 роки (п.22² розділу VI Бюджетного кодексу України)</t>
  </si>
  <si>
    <t>субвенція бюджету Полицької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</si>
  <si>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бюджету Рафалівської селищної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</si>
  <si>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 xml:space="preserve">                Аналіз виконання бюджету Вараської міської територіальної громади по видатках та кредитуванню станом на 01.12.2022 року </t>
  </si>
  <si>
    <t>затверджено на 01.12.2022</t>
  </si>
  <si>
    <t>виконано станом на 01.12.2022</t>
  </si>
  <si>
    <t>0191</t>
  </si>
  <si>
    <t>Проведення місцевих виборів</t>
  </si>
  <si>
    <t>субвенція для придбання пересувного банно-прального комплексу модульного типу та придбання цифрових радіостанцій (військова частина А7032)</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</si>
  <si>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 (41051200)</t>
  </si>
  <si>
    <t>Грошова компенсація за належні для отримання жилі приміщення для сімей осіб, визначених абзацами 5-8 пункту 1 статті 10 Закону України «Про статус ветеранів війни, гарантії їх соціального захисту», для осіб з інвалідністю І-ІІ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 за рахунок субвенції з місцевого бюджету (41050400)</t>
  </si>
  <si>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  - за рахунок субвенції з місцевого бюджету (41050600)</t>
  </si>
  <si>
    <t>у т.ч. за рах. інших субвенцій з місцевого бюджету  (з бюджетів Рафалівської селищної ради та Полицької сільської ради) - для Вараського ІРЦ (41053900)</t>
  </si>
  <si>
    <t xml:space="preserve">у т.ч. за рах. інших субвенцій з місцевого бюджету - для Вараського центру професійного розвитку педагогічних працівників (з бюджетів Рафалівської селищної ради, Полицької та Шпанівської сільських рад) (41053900)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</si>
</sst>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 _₴_-;\-* #,##0.00\ _₴_-;_-* &quot;-&quot;??\ _₴_-;_-@_-"/>
    <numFmt numFmtId="164" formatCode="0.0"/>
    <numFmt numFmtId="165" formatCode="0.0%"/>
    <numFmt numFmtId="166" formatCode="000000"/>
    <numFmt numFmtId="167" formatCode="#,##0.0"/>
    <numFmt numFmtId="168" formatCode="0.000%"/>
    <numFmt numFmtId="169" formatCode="0.0000%"/>
  </numFmts>
  <fonts count="61" x14ac:knownFonts="1">
    <font>
      <sz val="10"/>
      <name val="Arial Cyr"/>
      <charset val="204"/>
    </font>
    <font>
      <b/>
      <sz val="10"/>
      <name val="Arial Cyr"/>
      <charset val="204"/>
    </font>
    <font>
      <sz val="10"/>
      <name val="Arial Cyr"/>
      <family val="2"/>
      <charset val="204"/>
    </font>
    <font>
      <b/>
      <sz val="10"/>
      <name val="Arial Cyr"/>
      <family val="2"/>
      <charset val="204"/>
    </font>
    <font>
      <sz val="11"/>
      <name val="Arial Cyr"/>
      <family val="2"/>
      <charset val="204"/>
    </font>
    <font>
      <b/>
      <sz val="12"/>
      <name val="Arial Cyr"/>
      <family val="2"/>
      <charset val="204"/>
    </font>
    <font>
      <sz val="20"/>
      <name val="Arial Cyr"/>
      <family val="2"/>
      <charset val="204"/>
    </font>
    <font>
      <sz val="11"/>
      <name val="Times New Roman"/>
      <family val="1"/>
      <charset val="204"/>
    </font>
    <font>
      <b/>
      <sz val="11"/>
      <name val="Times New Roman"/>
      <family val="1"/>
      <charset val="204"/>
    </font>
    <font>
      <b/>
      <sz val="14"/>
      <name val="Times New Roman"/>
      <family val="1"/>
      <charset val="204"/>
    </font>
    <font>
      <sz val="16"/>
      <name val="Times New Roman"/>
      <family val="1"/>
    </font>
    <font>
      <sz val="9"/>
      <name val="Arial Cyr"/>
      <family val="2"/>
      <charset val="204"/>
    </font>
    <font>
      <sz val="16"/>
      <name val="Times New Roman"/>
      <family val="1"/>
      <charset val="204"/>
    </font>
    <font>
      <i/>
      <sz val="10"/>
      <name val="Arial Cyr"/>
      <family val="2"/>
      <charset val="204"/>
    </font>
    <font>
      <i/>
      <sz val="9"/>
      <name val="Arial Cyr"/>
      <family val="2"/>
      <charset val="204"/>
    </font>
    <font>
      <sz val="16"/>
      <name val="Arial Cyr"/>
      <family val="2"/>
      <charset val="204"/>
    </font>
    <font>
      <i/>
      <sz val="9"/>
      <name val="Times New Roman"/>
      <family val="1"/>
      <charset val="204"/>
    </font>
    <font>
      <sz val="12"/>
      <name val="Times New Roman Cyr"/>
      <family val="1"/>
      <charset val="204"/>
    </font>
    <font>
      <b/>
      <sz val="9"/>
      <color indexed="81"/>
      <name val="Tahoma"/>
      <family val="2"/>
      <charset val="204"/>
    </font>
    <font>
      <b/>
      <sz val="22"/>
      <name val="Times New Roman"/>
      <family val="1"/>
    </font>
    <font>
      <i/>
      <sz val="12"/>
      <name val="Times New Roman"/>
      <family val="1"/>
      <charset val="204"/>
    </font>
    <font>
      <b/>
      <sz val="12"/>
      <name val="Times New Roman"/>
      <family val="1"/>
      <charset val="204"/>
    </font>
    <font>
      <b/>
      <sz val="12"/>
      <name val="Arial"/>
      <family val="2"/>
      <charset val="204"/>
    </font>
    <font>
      <sz val="13"/>
      <name val="Times New Roman"/>
      <family val="1"/>
      <charset val="204"/>
    </font>
    <font>
      <b/>
      <sz val="13"/>
      <name val="Times New Roman"/>
      <family val="1"/>
      <charset val="204"/>
    </font>
    <font>
      <i/>
      <sz val="13"/>
      <name val="Times New Roman"/>
      <family val="1"/>
      <charset val="204"/>
    </font>
    <font>
      <sz val="10"/>
      <name val="Times New Roman"/>
      <family val="1"/>
      <charset val="204"/>
    </font>
    <font>
      <b/>
      <sz val="14"/>
      <name val="Arial"/>
      <family val="2"/>
      <charset val="204"/>
    </font>
    <font>
      <sz val="14"/>
      <name val="Arial"/>
      <family val="2"/>
      <charset val="204"/>
    </font>
    <font>
      <i/>
      <sz val="14"/>
      <name val="Arial"/>
      <family val="2"/>
      <charset val="204"/>
    </font>
    <font>
      <b/>
      <i/>
      <sz val="14"/>
      <name val="Arial"/>
      <family val="2"/>
      <charset val="204"/>
    </font>
    <font>
      <sz val="8"/>
      <color rgb="FF000000"/>
      <name val="Tahoma"/>
      <family val="2"/>
      <charset val="204"/>
    </font>
    <font>
      <b/>
      <i/>
      <sz val="12"/>
      <name val="Arial"/>
      <family val="2"/>
      <charset val="204"/>
    </font>
    <font>
      <b/>
      <i/>
      <sz val="12"/>
      <name val="Arial Cyr"/>
      <family val="2"/>
      <charset val="204"/>
    </font>
    <font>
      <sz val="10"/>
      <name val="Arial Cyr"/>
      <charset val="204"/>
    </font>
    <font>
      <sz val="12"/>
      <name val="Times New Roman"/>
      <family val="1"/>
      <charset val="204"/>
    </font>
    <font>
      <sz val="14"/>
      <name val="Arial Cyr"/>
      <family val="2"/>
      <charset val="204"/>
    </font>
    <font>
      <b/>
      <sz val="14"/>
      <name val="Arial Cyr"/>
      <charset val="204"/>
    </font>
    <font>
      <b/>
      <sz val="14"/>
      <color rgb="FFFF0000"/>
      <name val="Arial Cyr"/>
      <family val="2"/>
      <charset val="204"/>
    </font>
    <font>
      <i/>
      <sz val="14"/>
      <color rgb="FFFF0000"/>
      <name val="Arial"/>
      <family val="2"/>
      <charset val="204"/>
    </font>
    <font>
      <sz val="12"/>
      <name val="Arial Cyr"/>
      <family val="2"/>
      <charset val="204"/>
    </font>
    <font>
      <i/>
      <sz val="12"/>
      <name val="Arial Cyr"/>
      <family val="2"/>
      <charset val="204"/>
    </font>
    <font>
      <i/>
      <sz val="12"/>
      <name val="Arial"/>
      <family val="2"/>
      <charset val="204"/>
    </font>
    <font>
      <i/>
      <sz val="14"/>
      <name val="Times New Roman"/>
      <family val="1"/>
      <charset val="204"/>
    </font>
    <font>
      <b/>
      <sz val="12"/>
      <color rgb="FFFF0000"/>
      <name val="Arial Cyr"/>
      <family val="2"/>
      <charset val="204"/>
    </font>
    <font>
      <b/>
      <sz val="13"/>
      <color rgb="FFFF0000"/>
      <name val="Times New Roman"/>
      <family val="1"/>
      <charset val="204"/>
    </font>
    <font>
      <i/>
      <sz val="14"/>
      <color theme="1"/>
      <name val="Arial"/>
      <family val="2"/>
      <charset val="204"/>
    </font>
    <font>
      <b/>
      <sz val="16"/>
      <name val="Times New Roman"/>
      <family val="1"/>
      <charset val="204"/>
    </font>
    <font>
      <b/>
      <sz val="15"/>
      <name val="Times New Roman"/>
      <family val="1"/>
      <charset val="204"/>
    </font>
    <font>
      <b/>
      <sz val="14"/>
      <color theme="1"/>
      <name val="Arial"/>
      <family val="2"/>
      <charset val="204"/>
    </font>
    <font>
      <b/>
      <i/>
      <sz val="12"/>
      <name val="Arial Cyr"/>
      <charset val="204"/>
    </font>
    <font>
      <b/>
      <i/>
      <sz val="10"/>
      <name val="Arial Cyr"/>
      <charset val="204"/>
    </font>
    <font>
      <i/>
      <sz val="12"/>
      <name val="Arial Cyr"/>
      <charset val="204"/>
    </font>
    <font>
      <b/>
      <sz val="12"/>
      <color rgb="FFFF0000"/>
      <name val="Times New Roman"/>
      <family val="1"/>
      <charset val="204"/>
    </font>
    <font>
      <b/>
      <sz val="14"/>
      <color rgb="FFFF0000"/>
      <name val="Arial"/>
      <family val="2"/>
      <charset val="204"/>
    </font>
    <font>
      <b/>
      <i/>
      <sz val="14"/>
      <color rgb="FFFF0000"/>
      <name val="Arial"/>
      <family val="2"/>
      <charset val="204"/>
    </font>
    <font>
      <i/>
      <sz val="10"/>
      <color rgb="FFFF0000"/>
      <name val="Arial Cyr"/>
      <family val="2"/>
      <charset val="204"/>
    </font>
    <font>
      <sz val="14"/>
      <color theme="1"/>
      <name val="Arial"/>
      <family val="2"/>
      <charset val="204"/>
    </font>
    <font>
      <i/>
      <sz val="12"/>
      <color rgb="FFFF0000"/>
      <name val="Arial Cyr"/>
      <family val="2"/>
      <charset val="204"/>
    </font>
    <font>
      <sz val="12"/>
      <color rgb="FFFF0000"/>
      <name val="Arial Cyr"/>
      <family val="2"/>
      <charset val="204"/>
    </font>
    <font>
      <sz val="14"/>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7">
    <border>
      <left/>
      <right/>
      <top/>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style="thin">
        <color indexed="64"/>
      </right>
      <top/>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s>
  <cellStyleXfs count="5">
    <xf numFmtId="0" fontId="0" fillId="0" borderId="0"/>
    <xf numFmtId="0" fontId="17" fillId="0" borderId="0"/>
    <xf numFmtId="0" fontId="31" fillId="0" borderId="0"/>
    <xf numFmtId="43" fontId="34" fillId="0" borderId="0" applyFont="0" applyFill="0" applyBorder="0" applyAlignment="0" applyProtection="0"/>
    <xf numFmtId="9" fontId="34" fillId="0" borderId="0" applyFont="0" applyFill="0" applyBorder="0" applyAlignment="0" applyProtection="0"/>
  </cellStyleXfs>
  <cellXfs count="356">
    <xf numFmtId="0" fontId="0" fillId="0" borderId="0" xfId="0"/>
    <xf numFmtId="0" fontId="2" fillId="2" borderId="0" xfId="0" applyFont="1" applyFill="1" applyBorder="1"/>
    <xf numFmtId="0" fontId="4" fillId="2" borderId="0" xfId="0" applyFont="1" applyFill="1" applyBorder="1" applyAlignment="1">
      <alignment wrapText="1"/>
    </xf>
    <xf numFmtId="0" fontId="2" fillId="2" borderId="0" xfId="0" applyFont="1" applyFill="1"/>
    <xf numFmtId="0" fontId="7" fillId="2" borderId="0" xfId="0" applyFont="1" applyFill="1" applyBorder="1" applyAlignment="1">
      <alignment wrapText="1"/>
    </xf>
    <xf numFmtId="0" fontId="2" fillId="2" borderId="3" xfId="0" applyFont="1" applyFill="1" applyBorder="1"/>
    <xf numFmtId="0" fontId="2" fillId="2" borderId="0" xfId="0" applyFont="1" applyFill="1" applyBorder="1" applyAlignment="1">
      <alignment wrapText="1"/>
    </xf>
    <xf numFmtId="0" fontId="2" fillId="2" borderId="0" xfId="0" applyFont="1" applyFill="1" applyBorder="1" applyAlignment="1">
      <alignment horizontal="right" wrapText="1"/>
    </xf>
    <xf numFmtId="0" fontId="2" fillId="2" borderId="0" xfId="0" applyFont="1" applyFill="1" applyAlignment="1">
      <alignment wrapText="1"/>
    </xf>
    <xf numFmtId="0" fontId="2" fillId="2" borderId="3" xfId="0" applyFont="1" applyFill="1" applyBorder="1" applyAlignment="1">
      <alignment wrapText="1"/>
    </xf>
    <xf numFmtId="0" fontId="2" fillId="2" borderId="0" xfId="0" applyFont="1" applyFill="1" applyAlignment="1">
      <alignment horizontal="center" wrapText="1"/>
    </xf>
    <xf numFmtId="167" fontId="5" fillId="2" borderId="5" xfId="0" applyNumberFormat="1" applyFont="1" applyFill="1" applyBorder="1" applyAlignment="1">
      <alignment horizontal="center" wrapText="1"/>
    </xf>
    <xf numFmtId="167" fontId="5" fillId="2" borderId="5" xfId="0" applyNumberFormat="1" applyFont="1" applyFill="1" applyBorder="1" applyAlignment="1">
      <alignment horizontal="center" vertical="center" wrapText="1"/>
    </xf>
    <xf numFmtId="167" fontId="5" fillId="2" borderId="0" xfId="0" applyNumberFormat="1" applyFont="1" applyFill="1" applyBorder="1" applyAlignment="1">
      <alignment horizontal="center" wrapText="1"/>
    </xf>
    <xf numFmtId="167" fontId="27" fillId="2" borderId="8" xfId="0" applyNumberFormat="1" applyFont="1" applyFill="1" applyBorder="1" applyAlignment="1">
      <alignment horizontal="center" wrapText="1"/>
    </xf>
    <xf numFmtId="167" fontId="27" fillId="2" borderId="5" xfId="0" applyNumberFormat="1" applyFont="1" applyFill="1" applyBorder="1" applyAlignment="1">
      <alignment horizontal="center" wrapText="1"/>
    </xf>
    <xf numFmtId="167" fontId="28" fillId="2" borderId="5" xfId="0" applyNumberFormat="1" applyFont="1" applyFill="1" applyBorder="1" applyAlignment="1">
      <alignment horizontal="center" wrapText="1"/>
    </xf>
    <xf numFmtId="165" fontId="27" fillId="2" borderId="9" xfId="0" applyNumberFormat="1" applyFont="1" applyFill="1" applyBorder="1" applyAlignment="1">
      <alignment horizontal="center" wrapText="1"/>
    </xf>
    <xf numFmtId="165" fontId="28" fillId="2" borderId="9" xfId="0" applyNumberFormat="1" applyFont="1" applyFill="1" applyBorder="1" applyAlignment="1">
      <alignment horizontal="center" wrapText="1"/>
    </xf>
    <xf numFmtId="165" fontId="27" fillId="2" borderId="8" xfId="0" applyNumberFormat="1" applyFont="1" applyFill="1" applyBorder="1" applyAlignment="1">
      <alignment horizontal="center" wrapText="1"/>
    </xf>
    <xf numFmtId="167" fontId="28" fillId="2" borderId="5" xfId="0" applyNumberFormat="1" applyFont="1" applyFill="1" applyBorder="1" applyAlignment="1" applyProtection="1">
      <alignment horizontal="center" wrapText="1"/>
    </xf>
    <xf numFmtId="0" fontId="23" fillId="2" borderId="8" xfId="0" applyFont="1" applyFill="1" applyBorder="1" applyAlignment="1">
      <alignment horizontal="center"/>
    </xf>
    <xf numFmtId="165" fontId="28" fillId="2" borderId="5" xfId="0" applyNumberFormat="1" applyFont="1" applyFill="1" applyBorder="1" applyAlignment="1">
      <alignment horizontal="center" wrapText="1"/>
    </xf>
    <xf numFmtId="0" fontId="40" fillId="2" borderId="0" xfId="0" applyFont="1" applyFill="1" applyAlignment="1">
      <alignment horizontal="center" wrapText="1"/>
    </xf>
    <xf numFmtId="167" fontId="27" fillId="2" borderId="11" xfId="0" applyNumberFormat="1" applyFont="1" applyFill="1" applyBorder="1" applyAlignment="1">
      <alignment horizontal="center" wrapText="1"/>
    </xf>
    <xf numFmtId="167" fontId="28" fillId="2" borderId="11" xfId="0" applyNumberFormat="1" applyFont="1" applyFill="1" applyBorder="1" applyAlignment="1" applyProtection="1">
      <alignment horizontal="center" wrapText="1"/>
    </xf>
    <xf numFmtId="167" fontId="28" fillId="2" borderId="11" xfId="0" applyNumberFormat="1" applyFont="1" applyFill="1" applyBorder="1" applyAlignment="1">
      <alignment horizontal="center" wrapText="1"/>
    </xf>
    <xf numFmtId="165" fontId="27" fillId="2" borderId="5" xfId="0" applyNumberFormat="1" applyFont="1" applyFill="1" applyBorder="1" applyAlignment="1">
      <alignment horizontal="center" wrapText="1"/>
    </xf>
    <xf numFmtId="167" fontId="29" fillId="2" borderId="11" xfId="0" applyNumberFormat="1" applyFont="1" applyFill="1" applyBorder="1" applyAlignment="1" applyProtection="1">
      <alignment horizontal="center" wrapText="1"/>
    </xf>
    <xf numFmtId="167" fontId="29" fillId="2" borderId="5" xfId="0" applyNumberFormat="1" applyFont="1" applyFill="1" applyBorder="1" applyAlignment="1" applyProtection="1">
      <alignment horizontal="center" wrapText="1"/>
    </xf>
    <xf numFmtId="167" fontId="29" fillId="2" borderId="11" xfId="0" applyNumberFormat="1" applyFont="1" applyFill="1" applyBorder="1" applyAlignment="1">
      <alignment horizontal="center" wrapText="1"/>
    </xf>
    <xf numFmtId="167" fontId="29" fillId="2" borderId="5" xfId="0" applyNumberFormat="1" applyFont="1" applyFill="1" applyBorder="1" applyAlignment="1">
      <alignment horizontal="center" wrapText="1"/>
    </xf>
    <xf numFmtId="167" fontId="28" fillId="2" borderId="11" xfId="0" applyNumberFormat="1" applyFont="1" applyFill="1" applyBorder="1" applyAlignment="1" applyProtection="1">
      <alignment horizontal="center" wrapText="1"/>
      <protection locked="0"/>
    </xf>
    <xf numFmtId="167" fontId="28" fillId="2" borderId="5" xfId="0" applyNumberFormat="1" applyFont="1" applyFill="1" applyBorder="1" applyAlignment="1" applyProtection="1">
      <alignment horizontal="center" wrapText="1"/>
      <protection locked="0"/>
    </xf>
    <xf numFmtId="167" fontId="29" fillId="2" borderId="11" xfId="0" applyNumberFormat="1" applyFont="1" applyFill="1" applyBorder="1" applyAlignment="1" applyProtection="1">
      <alignment horizontal="center" wrapText="1"/>
      <protection locked="0"/>
    </xf>
    <xf numFmtId="167" fontId="29" fillId="2" borderId="5" xfId="0" applyNumberFormat="1" applyFont="1" applyFill="1" applyBorder="1" applyAlignment="1" applyProtection="1">
      <alignment horizontal="center" wrapText="1"/>
      <protection locked="0"/>
    </xf>
    <xf numFmtId="0" fontId="29" fillId="2" borderId="11" xfId="0" applyFont="1" applyFill="1" applyBorder="1" applyAlignment="1">
      <alignment horizontal="center" wrapText="1"/>
    </xf>
    <xf numFmtId="164" fontId="29" fillId="2" borderId="5" xfId="0" applyNumberFormat="1" applyFont="1" applyFill="1" applyBorder="1" applyAlignment="1">
      <alignment horizontal="center" wrapText="1"/>
    </xf>
    <xf numFmtId="167" fontId="27" fillId="2" borderId="11" xfId="0" applyNumberFormat="1" applyFont="1" applyFill="1" applyBorder="1" applyAlignment="1" applyProtection="1">
      <alignment horizontal="center" wrapText="1"/>
      <protection locked="0"/>
    </xf>
    <xf numFmtId="167" fontId="27" fillId="2" borderId="5" xfId="0" applyNumberFormat="1" applyFont="1" applyFill="1" applyBorder="1" applyAlignment="1" applyProtection="1">
      <alignment horizontal="center" wrapText="1"/>
      <protection locked="0"/>
    </xf>
    <xf numFmtId="167" fontId="39" fillId="2" borderId="11" xfId="0" applyNumberFormat="1" applyFont="1" applyFill="1" applyBorder="1" applyAlignment="1" applyProtection="1">
      <alignment horizontal="center" wrapText="1"/>
      <protection locked="0"/>
    </xf>
    <xf numFmtId="167" fontId="39" fillId="2" borderId="5" xfId="0" applyNumberFormat="1" applyFont="1" applyFill="1" applyBorder="1" applyAlignment="1" applyProtection="1">
      <alignment horizontal="center" wrapText="1"/>
      <protection locked="0"/>
    </xf>
    <xf numFmtId="167" fontId="46" fillId="2" borderId="5" xfId="0" applyNumberFormat="1" applyFont="1" applyFill="1" applyBorder="1" applyAlignment="1" applyProtection="1">
      <alignment horizontal="center" wrapText="1"/>
      <protection locked="0"/>
    </xf>
    <xf numFmtId="168" fontId="28" fillId="2" borderId="5" xfId="0" applyNumberFormat="1" applyFont="1" applyFill="1" applyBorder="1" applyAlignment="1">
      <alignment horizontal="center" wrapText="1"/>
    </xf>
    <xf numFmtId="10" fontId="28" fillId="2" borderId="5" xfId="0" applyNumberFormat="1" applyFont="1" applyFill="1" applyBorder="1" applyAlignment="1">
      <alignment horizontal="center" wrapText="1"/>
    </xf>
    <xf numFmtId="165" fontId="29" fillId="2" borderId="5" xfId="0" applyNumberFormat="1" applyFont="1" applyFill="1" applyBorder="1" applyAlignment="1">
      <alignment horizontal="center" wrapText="1"/>
    </xf>
    <xf numFmtId="169" fontId="28" fillId="2" borderId="5" xfId="0" applyNumberFormat="1" applyFont="1" applyFill="1" applyBorder="1" applyAlignment="1">
      <alignment horizontal="center" wrapText="1"/>
    </xf>
    <xf numFmtId="10" fontId="29" fillId="2" borderId="5" xfId="0" applyNumberFormat="1" applyFont="1" applyFill="1" applyBorder="1" applyAlignment="1">
      <alignment horizontal="center" wrapText="1"/>
    </xf>
    <xf numFmtId="167" fontId="39" fillId="2" borderId="5" xfId="0" applyNumberFormat="1" applyFont="1" applyFill="1" applyBorder="1" applyAlignment="1">
      <alignment horizontal="center" wrapText="1"/>
    </xf>
    <xf numFmtId="10" fontId="29" fillId="2" borderId="5" xfId="4" applyNumberFormat="1" applyFont="1" applyFill="1" applyBorder="1" applyAlignment="1">
      <alignment horizontal="center" wrapText="1"/>
    </xf>
    <xf numFmtId="168" fontId="29" fillId="2" borderId="5" xfId="0" applyNumberFormat="1" applyFont="1" applyFill="1" applyBorder="1" applyAlignment="1">
      <alignment horizontal="center" wrapText="1"/>
    </xf>
    <xf numFmtId="0" fontId="29" fillId="2" borderId="5" xfId="0" applyFont="1" applyFill="1" applyBorder="1" applyAlignment="1">
      <alignment horizontal="center" wrapText="1"/>
    </xf>
    <xf numFmtId="164" fontId="28" fillId="2" borderId="5" xfId="0" applyNumberFormat="1" applyFont="1" applyFill="1" applyBorder="1" applyAlignment="1">
      <alignment horizontal="center" wrapText="1"/>
    </xf>
    <xf numFmtId="167" fontId="30" fillId="2" borderId="5" xfId="0" applyNumberFormat="1" applyFont="1" applyFill="1" applyBorder="1" applyAlignment="1">
      <alignment horizontal="center" wrapText="1"/>
    </xf>
    <xf numFmtId="0" fontId="20" fillId="2" borderId="0" xfId="0" applyFont="1" applyFill="1" applyBorder="1" applyAlignment="1">
      <alignment wrapText="1"/>
    </xf>
    <xf numFmtId="49" fontId="24" fillId="2" borderId="5" xfId="0" applyNumberFormat="1" applyFont="1" applyFill="1" applyBorder="1" applyAlignment="1">
      <alignment horizontal="center"/>
    </xf>
    <xf numFmtId="0" fontId="3" fillId="2" borderId="0" xfId="0" applyFont="1" applyFill="1" applyBorder="1" applyAlignment="1">
      <alignment horizontal="right" wrapText="1"/>
    </xf>
    <xf numFmtId="0" fontId="3" fillId="2" borderId="0" xfId="0" applyFont="1" applyFill="1" applyBorder="1" applyAlignment="1">
      <alignment wrapText="1"/>
    </xf>
    <xf numFmtId="0" fontId="3" fillId="2" borderId="0" xfId="0" applyFont="1" applyFill="1" applyBorder="1"/>
    <xf numFmtId="49" fontId="23" fillId="2" borderId="5" xfId="0" applyNumberFormat="1" applyFont="1" applyFill="1" applyBorder="1" applyAlignment="1">
      <alignment horizontal="center"/>
    </xf>
    <xf numFmtId="166" fontId="23" fillId="2" borderId="5" xfId="0" applyNumberFormat="1" applyFont="1" applyFill="1" applyBorder="1" applyAlignment="1">
      <alignment horizontal="center"/>
    </xf>
    <xf numFmtId="166" fontId="25" fillId="2" borderId="5" xfId="0" applyNumberFormat="1" applyFont="1" applyFill="1" applyBorder="1" applyAlignment="1">
      <alignment horizontal="center"/>
    </xf>
    <xf numFmtId="49" fontId="25" fillId="2" borderId="5" xfId="0" applyNumberFormat="1" applyFont="1" applyFill="1" applyBorder="1" applyAlignment="1">
      <alignment horizontal="center"/>
    </xf>
    <xf numFmtId="0" fontId="13" fillId="2" borderId="0" xfId="0" applyFont="1" applyFill="1" applyBorder="1" applyAlignment="1">
      <alignment horizontal="right" wrapText="1"/>
    </xf>
    <xf numFmtId="0" fontId="13" fillId="2" borderId="0" xfId="0" applyFont="1" applyFill="1" applyBorder="1" applyAlignment="1">
      <alignment wrapText="1"/>
    </xf>
    <xf numFmtId="0" fontId="13" fillId="2" borderId="0" xfId="0" applyFont="1" applyFill="1" applyAlignment="1">
      <alignment wrapText="1"/>
    </xf>
    <xf numFmtId="0" fontId="13" fillId="2" borderId="0" xfId="0" applyFont="1" applyFill="1"/>
    <xf numFmtId="49" fontId="23" fillId="2" borderId="5" xfId="0" applyNumberFormat="1" applyFont="1" applyFill="1" applyBorder="1" applyAlignment="1" applyProtection="1">
      <alignment horizontal="center" wrapText="1"/>
      <protection locked="0"/>
    </xf>
    <xf numFmtId="1" fontId="23" fillId="2" borderId="5" xfId="0" applyNumberFormat="1" applyFont="1" applyFill="1" applyBorder="1" applyAlignment="1" applyProtection="1">
      <alignment horizontal="center" wrapText="1"/>
      <protection locked="0"/>
    </xf>
    <xf numFmtId="49" fontId="25" fillId="2" borderId="5" xfId="0" applyNumberFormat="1" applyFont="1" applyFill="1" applyBorder="1" applyAlignment="1" applyProtection="1">
      <alignment horizontal="center" wrapText="1"/>
      <protection locked="0"/>
    </xf>
    <xf numFmtId="1" fontId="25" fillId="2" borderId="5" xfId="0" applyNumberFormat="1" applyFont="1" applyFill="1" applyBorder="1" applyAlignment="1" applyProtection="1">
      <alignment horizontal="center" wrapText="1"/>
      <protection locked="0"/>
    </xf>
    <xf numFmtId="0" fontId="14" fillId="2" borderId="0" xfId="0" applyFont="1" applyFill="1" applyBorder="1" applyAlignment="1">
      <alignment horizontal="right" wrapText="1"/>
    </xf>
    <xf numFmtId="0" fontId="14" fillId="2" borderId="0" xfId="0" applyFont="1" applyFill="1" applyBorder="1" applyAlignment="1">
      <alignment wrapText="1"/>
    </xf>
    <xf numFmtId="0" fontId="14" fillId="2" borderId="0" xfId="0" applyFont="1" applyFill="1" applyAlignment="1">
      <alignment wrapText="1"/>
    </xf>
    <xf numFmtId="0" fontId="14" fillId="2" borderId="0" xfId="0" applyFont="1" applyFill="1"/>
    <xf numFmtId="0" fontId="16" fillId="2" borderId="0" xfId="0" applyFont="1" applyFill="1" applyBorder="1" applyAlignment="1">
      <alignment horizontal="center" wrapText="1"/>
    </xf>
    <xf numFmtId="0" fontId="16" fillId="2" borderId="0" xfId="0" applyFont="1" applyFill="1" applyAlignment="1">
      <alignment horizontal="center" wrapText="1"/>
    </xf>
    <xf numFmtId="0" fontId="16" fillId="2" borderId="0" xfId="0" applyFont="1" applyFill="1" applyAlignment="1">
      <alignment horizontal="center"/>
    </xf>
    <xf numFmtId="164" fontId="29" fillId="2" borderId="11" xfId="0" applyNumberFormat="1" applyFont="1" applyFill="1" applyBorder="1" applyAlignment="1">
      <alignment horizontal="center" wrapText="1"/>
    </xf>
    <xf numFmtId="49" fontId="23" fillId="2" borderId="5" xfId="0" applyNumberFormat="1" applyFont="1" applyFill="1" applyBorder="1" applyAlignment="1">
      <alignment horizontal="center" wrapText="1"/>
    </xf>
    <xf numFmtId="49" fontId="25" fillId="2" borderId="5" xfId="0" applyNumberFormat="1" applyFont="1" applyFill="1" applyBorder="1" applyAlignment="1">
      <alignment horizontal="center" wrapText="1"/>
    </xf>
    <xf numFmtId="0" fontId="3" fillId="2" borderId="0" xfId="0" applyFont="1" applyFill="1" applyAlignment="1">
      <alignment wrapText="1"/>
    </xf>
    <xf numFmtId="0" fontId="3" fillId="2" borderId="0" xfId="0" applyFont="1" applyFill="1"/>
    <xf numFmtId="167" fontId="2" fillId="2" borderId="0" xfId="0" applyNumberFormat="1" applyFont="1" applyFill="1" applyBorder="1" applyAlignment="1">
      <alignment horizontal="right" wrapText="1"/>
    </xf>
    <xf numFmtId="164" fontId="28" fillId="2" borderId="5" xfId="0" applyNumberFormat="1" applyFont="1" applyFill="1" applyBorder="1" applyAlignment="1" applyProtection="1">
      <alignment horizontal="center" wrapText="1"/>
      <protection locked="0"/>
    </xf>
    <xf numFmtId="0" fontId="13" fillId="2" borderId="0" xfId="0" applyFont="1" applyFill="1" applyBorder="1"/>
    <xf numFmtId="0" fontId="2" fillId="2" borderId="1" xfId="0" applyFont="1" applyFill="1" applyBorder="1" applyAlignment="1">
      <alignment wrapText="1"/>
    </xf>
    <xf numFmtId="0" fontId="2" fillId="2" borderId="1" xfId="0" applyFont="1" applyFill="1" applyBorder="1"/>
    <xf numFmtId="0" fontId="2" fillId="2" borderId="2" xfId="0" applyFont="1" applyFill="1" applyBorder="1" applyAlignment="1">
      <alignment wrapText="1"/>
    </xf>
    <xf numFmtId="0" fontId="2" fillId="2" borderId="2" xfId="0" applyFont="1" applyFill="1" applyBorder="1"/>
    <xf numFmtId="0" fontId="2" fillId="2" borderId="4" xfId="0" applyFont="1" applyFill="1" applyBorder="1" applyAlignment="1">
      <alignment wrapText="1"/>
    </xf>
    <xf numFmtId="0" fontId="2" fillId="2" borderId="4" xfId="0" applyFont="1" applyFill="1" applyBorder="1"/>
    <xf numFmtId="0" fontId="23" fillId="2" borderId="5" xfId="0" applyFont="1" applyFill="1" applyBorder="1" applyAlignment="1">
      <alignment horizontal="center"/>
    </xf>
    <xf numFmtId="0" fontId="25" fillId="2" borderId="5" xfId="0" applyFont="1" applyFill="1" applyBorder="1" applyAlignment="1">
      <alignment horizontal="center"/>
    </xf>
    <xf numFmtId="0" fontId="13" fillId="2" borderId="3" xfId="0" applyFont="1" applyFill="1" applyBorder="1" applyAlignment="1">
      <alignment wrapText="1"/>
    </xf>
    <xf numFmtId="0" fontId="13" fillId="2" borderId="3" xfId="0" applyFont="1" applyFill="1" applyBorder="1"/>
    <xf numFmtId="49" fontId="24" fillId="2" borderId="5" xfId="0" applyNumberFormat="1" applyFont="1" applyFill="1" applyBorder="1" applyAlignment="1">
      <alignment horizontal="center" wrapText="1"/>
    </xf>
    <xf numFmtId="167" fontId="39" fillId="2" borderId="12" xfId="0" applyNumberFormat="1" applyFont="1" applyFill="1" applyBorder="1" applyAlignment="1" applyProtection="1">
      <alignment horizontal="center" wrapText="1"/>
      <protection locked="0"/>
    </xf>
    <xf numFmtId="0" fontId="24" fillId="2" borderId="5" xfId="0" applyFont="1" applyFill="1" applyBorder="1" applyAlignment="1">
      <alignment horizontal="center"/>
    </xf>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1" fillId="2" borderId="0" xfId="0" applyFont="1" applyFill="1" applyBorder="1" applyAlignment="1">
      <alignment horizontal="right" wrapText="1"/>
    </xf>
    <xf numFmtId="0" fontId="1" fillId="2" borderId="0" xfId="0" applyFont="1" applyFill="1" applyBorder="1" applyAlignment="1">
      <alignment wrapText="1"/>
    </xf>
    <xf numFmtId="0" fontId="1" fillId="2" borderId="0" xfId="0" applyFont="1" applyFill="1" applyAlignment="1">
      <alignment wrapText="1"/>
    </xf>
    <xf numFmtId="0" fontId="1" fillId="2" borderId="0" xfId="0" applyFont="1" applyFill="1"/>
    <xf numFmtId="0" fontId="2" fillId="2" borderId="0" xfId="0" applyFont="1" applyFill="1" applyAlignment="1">
      <alignment horizontal="center"/>
    </xf>
    <xf numFmtId="0" fontId="6" fillId="2" borderId="0" xfId="0" applyFont="1" applyFill="1" applyBorder="1" applyAlignment="1">
      <alignment horizontal="center" wrapText="1"/>
    </xf>
    <xf numFmtId="0" fontId="6" fillId="2" borderId="0" xfId="0" applyFont="1" applyFill="1" applyAlignment="1">
      <alignment horizontal="center" wrapText="1"/>
    </xf>
    <xf numFmtId="165" fontId="12" fillId="2" borderId="0" xfId="0" applyNumberFormat="1" applyFont="1" applyFill="1" applyAlignment="1">
      <alignment wrapText="1"/>
    </xf>
    <xf numFmtId="0" fontId="10" fillId="2" borderId="0" xfId="0" applyFont="1" applyFill="1" applyAlignment="1"/>
    <xf numFmtId="167" fontId="2" fillId="2" borderId="0" xfId="0" applyNumberFormat="1" applyFont="1" applyFill="1" applyAlignment="1">
      <alignment horizontal="center" wrapText="1"/>
    </xf>
    <xf numFmtId="0" fontId="15" fillId="2" borderId="0" xfId="0" applyFont="1" applyFill="1" applyAlignment="1">
      <alignment wrapText="1"/>
    </xf>
    <xf numFmtId="0" fontId="2" fillId="2" borderId="0" xfId="0" applyFont="1" applyFill="1" applyBorder="1" applyAlignment="1">
      <alignment horizontal="center" wrapText="1"/>
    </xf>
    <xf numFmtId="167" fontId="37" fillId="2" borderId="0" xfId="0" applyNumberFormat="1" applyFont="1" applyFill="1" applyAlignment="1">
      <alignment horizontal="center" wrapText="1"/>
    </xf>
    <xf numFmtId="165" fontId="2" fillId="2" borderId="0" xfId="0" applyNumberFormat="1" applyFont="1" applyFill="1" applyAlignment="1">
      <alignment horizontal="center" wrapText="1"/>
    </xf>
    <xf numFmtId="167" fontId="36" fillId="2" borderId="0" xfId="0" applyNumberFormat="1" applyFont="1" applyFill="1" applyAlignment="1">
      <alignment wrapText="1"/>
    </xf>
    <xf numFmtId="165" fontId="2" fillId="2" borderId="0" xfId="0" applyNumberFormat="1" applyFont="1" applyFill="1" applyAlignment="1">
      <alignment wrapText="1"/>
    </xf>
    <xf numFmtId="167" fontId="2" fillId="2" borderId="0" xfId="0" applyNumberFormat="1" applyFont="1" applyFill="1" applyAlignment="1">
      <alignment wrapText="1"/>
    </xf>
    <xf numFmtId="0" fontId="38" fillId="2" borderId="0" xfId="0" applyFont="1" applyFill="1" applyAlignment="1">
      <alignment wrapText="1"/>
    </xf>
    <xf numFmtId="0" fontId="3" fillId="2" borderId="0" xfId="0" applyFont="1" applyFill="1" applyAlignment="1">
      <alignment horizontal="center"/>
    </xf>
    <xf numFmtId="43" fontId="3" fillId="2" borderId="0" xfId="3" applyFont="1" applyFill="1" applyAlignment="1">
      <alignment textRotation="90"/>
    </xf>
    <xf numFmtId="0" fontId="35" fillId="2" borderId="5" xfId="0" applyFont="1" applyFill="1" applyBorder="1" applyAlignment="1">
      <alignment wrapText="1"/>
    </xf>
    <xf numFmtId="167" fontId="22" fillId="2" borderId="5" xfId="0" applyNumberFormat="1" applyFont="1" applyFill="1" applyBorder="1" applyAlignment="1">
      <alignment horizontal="center" wrapText="1"/>
    </xf>
    <xf numFmtId="167" fontId="32" fillId="2" borderId="5" xfId="0" applyNumberFormat="1" applyFont="1" applyFill="1" applyBorder="1" applyAlignment="1">
      <alignment horizontal="center" wrapText="1"/>
    </xf>
    <xf numFmtId="0" fontId="7" fillId="2" borderId="5" xfId="0" applyFont="1" applyFill="1" applyBorder="1" applyAlignment="1" applyProtection="1">
      <alignment horizontal="left" wrapText="1"/>
      <protection locked="0"/>
    </xf>
    <xf numFmtId="167" fontId="32" fillId="2" borderId="5" xfId="0" applyNumberFormat="1" applyFont="1" applyFill="1" applyBorder="1" applyAlignment="1">
      <alignment horizontal="center" vertical="center" wrapText="1"/>
    </xf>
    <xf numFmtId="43" fontId="0" fillId="2" borderId="0" xfId="3" applyFont="1" applyFill="1" applyAlignment="1">
      <alignment textRotation="90"/>
    </xf>
    <xf numFmtId="0" fontId="35" fillId="2" borderId="5" xfId="0" applyFont="1" applyFill="1" applyBorder="1" applyAlignment="1">
      <alignment vertical="center" wrapText="1"/>
    </xf>
    <xf numFmtId="0" fontId="7" fillId="2" borderId="5" xfId="0" applyFont="1" applyFill="1" applyBorder="1" applyAlignment="1">
      <alignment wrapText="1"/>
    </xf>
    <xf numFmtId="167" fontId="44" fillId="2" borderId="5" xfId="0" applyNumberFormat="1" applyFont="1" applyFill="1" applyBorder="1" applyAlignment="1">
      <alignment horizontal="center" wrapText="1"/>
    </xf>
    <xf numFmtId="0" fontId="3" fillId="2" borderId="0" xfId="0" applyFont="1" applyFill="1" applyBorder="1" applyAlignment="1">
      <alignment horizontal="center"/>
    </xf>
    <xf numFmtId="0" fontId="0" fillId="2" borderId="5" xfId="0" applyFont="1" applyFill="1" applyBorder="1" applyAlignment="1">
      <alignment wrapText="1"/>
    </xf>
    <xf numFmtId="164" fontId="3" fillId="2" borderId="0" xfId="0" applyNumberFormat="1" applyFont="1" applyFill="1" applyAlignment="1">
      <alignment horizontal="left"/>
    </xf>
    <xf numFmtId="0" fontId="3" fillId="2" borderId="0" xfId="0" applyFont="1" applyFill="1" applyAlignment="1">
      <alignment textRotation="90"/>
    </xf>
    <xf numFmtId="0" fontId="3" fillId="2" borderId="5" xfId="0" applyFont="1" applyFill="1" applyBorder="1" applyAlignment="1">
      <alignment wrapText="1"/>
    </xf>
    <xf numFmtId="0" fontId="2" fillId="2" borderId="0" xfId="0" applyFont="1" applyFill="1" applyAlignment="1">
      <alignment textRotation="90"/>
    </xf>
    <xf numFmtId="43" fontId="3" fillId="2" borderId="0" xfId="3" applyFont="1" applyFill="1" applyAlignment="1">
      <alignment horizontal="center"/>
    </xf>
    <xf numFmtId="167" fontId="33" fillId="2" borderId="5" xfId="0" applyNumberFormat="1" applyFont="1" applyFill="1" applyBorder="1" applyAlignment="1">
      <alignment horizontal="center" wrapText="1"/>
    </xf>
    <xf numFmtId="0" fontId="35" fillId="2" borderId="6" xfId="0" applyFont="1" applyFill="1" applyBorder="1" applyAlignment="1">
      <alignment horizontal="justify" wrapText="1"/>
    </xf>
    <xf numFmtId="0" fontId="2" fillId="2" borderId="0" xfId="0" applyFont="1" applyFill="1" applyAlignment="1">
      <alignment horizontal="center" textRotation="90"/>
    </xf>
    <xf numFmtId="0" fontId="35" fillId="2" borderId="6" xfId="0" applyFont="1" applyFill="1" applyBorder="1" applyAlignment="1" applyProtection="1">
      <alignment horizontal="justify" wrapText="1"/>
      <protection locked="0"/>
    </xf>
    <xf numFmtId="0" fontId="35" fillId="2" borderId="10" xfId="0" applyFont="1" applyFill="1" applyBorder="1" applyAlignment="1">
      <alignment horizontal="justify" wrapText="1"/>
    </xf>
    <xf numFmtId="0" fontId="35" fillId="2" borderId="7" xfId="0" applyFont="1" applyFill="1" applyBorder="1" applyAlignment="1">
      <alignment horizontal="justify" wrapText="1"/>
    </xf>
    <xf numFmtId="0" fontId="35" fillId="2" borderId="0" xfId="0" applyFont="1" applyFill="1" applyBorder="1" applyAlignment="1">
      <alignment horizontal="justify" wrapText="1"/>
    </xf>
    <xf numFmtId="0" fontId="35" fillId="2" borderId="6" xfId="0" applyFont="1" applyFill="1" applyBorder="1" applyAlignment="1">
      <alignment horizontal="left" wrapText="1"/>
    </xf>
    <xf numFmtId="0" fontId="5" fillId="2" borderId="0" xfId="0" applyFont="1" applyFill="1"/>
    <xf numFmtId="0" fontId="5" fillId="2" borderId="0" xfId="0" applyFont="1" applyFill="1" applyAlignment="1">
      <alignment horizontal="center"/>
    </xf>
    <xf numFmtId="0" fontId="5" fillId="2" borderId="0" xfId="0" applyFont="1" applyFill="1" applyAlignment="1">
      <alignment wrapText="1"/>
    </xf>
    <xf numFmtId="165" fontId="32" fillId="2" borderId="0" xfId="0" applyNumberFormat="1" applyFont="1" applyFill="1" applyBorder="1" applyAlignment="1">
      <alignment horizontal="center" wrapText="1"/>
    </xf>
    <xf numFmtId="0" fontId="5" fillId="2" borderId="0" xfId="0" applyFont="1" applyFill="1" applyBorder="1" applyAlignment="1">
      <alignment horizontal="right" wrapText="1"/>
    </xf>
    <xf numFmtId="0" fontId="5" fillId="2" borderId="0" xfId="0" applyFont="1" applyFill="1" applyBorder="1" applyAlignment="1">
      <alignment wrapText="1"/>
    </xf>
    <xf numFmtId="167" fontId="33" fillId="2" borderId="0" xfId="0" applyNumberFormat="1" applyFont="1" applyFill="1" applyBorder="1" applyAlignment="1">
      <alignment horizontal="center" wrapText="1"/>
    </xf>
    <xf numFmtId="0" fontId="41" fillId="2" borderId="0" xfId="0" applyFont="1" applyFill="1" applyAlignment="1">
      <alignment horizontal="center" wrapText="1"/>
    </xf>
    <xf numFmtId="167" fontId="42" fillId="2" borderId="0" xfId="0" applyNumberFormat="1" applyFont="1" applyFill="1" applyBorder="1" applyAlignment="1">
      <alignment horizontal="center" wrapText="1"/>
    </xf>
    <xf numFmtId="165" fontId="42" fillId="2" borderId="0" xfId="0" applyNumberFormat="1" applyFont="1" applyFill="1" applyBorder="1" applyAlignment="1">
      <alignment horizontal="center" wrapText="1"/>
    </xf>
    <xf numFmtId="167" fontId="46" fillId="2" borderId="12" xfId="0" applyNumberFormat="1" applyFont="1" applyFill="1" applyBorder="1" applyAlignment="1" applyProtection="1">
      <alignment horizontal="center" wrapText="1"/>
      <protection locked="0"/>
    </xf>
    <xf numFmtId="167" fontId="27" fillId="0" borderId="11" xfId="0" applyNumberFormat="1" applyFont="1" applyFill="1" applyBorder="1" applyAlignment="1">
      <alignment horizontal="center" wrapText="1"/>
    </xf>
    <xf numFmtId="0" fontId="23" fillId="0" borderId="5" xfId="0" applyFont="1" applyFill="1" applyBorder="1" applyAlignment="1">
      <alignment horizontal="center"/>
    </xf>
    <xf numFmtId="167" fontId="28" fillId="0" borderId="11" xfId="0" applyNumberFormat="1" applyFont="1" applyFill="1" applyBorder="1" applyAlignment="1" applyProtection="1">
      <alignment horizontal="center" wrapText="1"/>
    </xf>
    <xf numFmtId="167" fontId="28" fillId="0" borderId="5" xfId="0" applyNumberFormat="1" applyFont="1" applyFill="1" applyBorder="1" applyAlignment="1" applyProtection="1">
      <alignment horizontal="center" wrapText="1"/>
    </xf>
    <xf numFmtId="165" fontId="28" fillId="0" borderId="5" xfId="0" applyNumberFormat="1" applyFont="1" applyFill="1" applyBorder="1" applyAlignment="1">
      <alignment horizontal="center" wrapText="1"/>
    </xf>
    <xf numFmtId="167" fontId="28" fillId="0" borderId="5" xfId="0" applyNumberFormat="1" applyFont="1" applyFill="1" applyBorder="1" applyAlignment="1">
      <alignment horizontal="center" wrapText="1"/>
    </xf>
    <xf numFmtId="165" fontId="28" fillId="0" borderId="9" xfId="0" applyNumberFormat="1" applyFont="1" applyFill="1" applyBorder="1" applyAlignment="1">
      <alignment horizontal="center" wrapText="1"/>
    </xf>
    <xf numFmtId="0" fontId="2" fillId="0" borderId="0" xfId="0" applyFont="1" applyFill="1" applyBorder="1" applyAlignment="1">
      <alignment horizontal="right" wrapText="1"/>
    </xf>
    <xf numFmtId="0" fontId="2" fillId="0" borderId="0" xfId="0" applyFont="1" applyFill="1" applyBorder="1" applyAlignment="1">
      <alignment wrapText="1"/>
    </xf>
    <xf numFmtId="0" fontId="2" fillId="0" borderId="3" xfId="0" applyFont="1" applyFill="1" applyBorder="1" applyAlignment="1">
      <alignment wrapText="1"/>
    </xf>
    <xf numFmtId="0" fontId="2" fillId="0" borderId="3" xfId="0" applyFont="1" applyFill="1" applyBorder="1"/>
    <xf numFmtId="49" fontId="24" fillId="0" borderId="5" xfId="0" applyNumberFormat="1" applyFont="1" applyFill="1" applyBorder="1" applyAlignment="1">
      <alignment horizontal="center"/>
    </xf>
    <xf numFmtId="10" fontId="27" fillId="0" borderId="5" xfId="0" applyNumberFormat="1" applyFont="1" applyFill="1" applyBorder="1" applyAlignment="1">
      <alignment horizontal="center" wrapText="1"/>
    </xf>
    <xf numFmtId="167" fontId="27" fillId="0" borderId="5" xfId="0" applyNumberFormat="1" applyFont="1" applyFill="1" applyBorder="1" applyAlignment="1">
      <alignment horizontal="center" wrapText="1"/>
    </xf>
    <xf numFmtId="167" fontId="27" fillId="0" borderId="12" xfId="0" applyNumberFormat="1" applyFont="1" applyFill="1" applyBorder="1" applyAlignment="1">
      <alignment horizontal="center" wrapText="1"/>
    </xf>
    <xf numFmtId="168" fontId="28" fillId="0" borderId="5" xfId="0" applyNumberFormat="1" applyFont="1" applyFill="1" applyBorder="1" applyAlignment="1">
      <alignment horizontal="center" wrapText="1"/>
    </xf>
    <xf numFmtId="0" fontId="2" fillId="0" borderId="0" xfId="0" applyFont="1" applyFill="1" applyBorder="1"/>
    <xf numFmtId="49" fontId="23" fillId="0" borderId="5" xfId="0" applyNumberFormat="1" applyFont="1" applyFill="1" applyBorder="1" applyAlignment="1">
      <alignment horizontal="center"/>
    </xf>
    <xf numFmtId="167" fontId="28" fillId="0" borderId="11" xfId="0" applyNumberFormat="1" applyFont="1" applyFill="1" applyBorder="1" applyAlignment="1" applyProtection="1">
      <alignment horizontal="center" wrapText="1"/>
      <protection locked="0"/>
    </xf>
    <xf numFmtId="167" fontId="28" fillId="0" borderId="5" xfId="0" applyNumberFormat="1" applyFont="1" applyFill="1" applyBorder="1" applyAlignment="1" applyProtection="1">
      <alignment horizontal="center" wrapText="1"/>
      <protection locked="0"/>
    </xf>
    <xf numFmtId="0" fontId="2" fillId="0" borderId="0" xfId="0" applyFont="1" applyFill="1" applyAlignment="1">
      <alignment wrapText="1"/>
    </xf>
    <xf numFmtId="0" fontId="2" fillId="0" borderId="0" xfId="0" applyFont="1" applyFill="1"/>
    <xf numFmtId="165" fontId="30" fillId="2" borderId="5" xfId="0" applyNumberFormat="1" applyFont="1" applyFill="1" applyBorder="1" applyAlignment="1">
      <alignment horizontal="center" wrapText="1"/>
    </xf>
    <xf numFmtId="167" fontId="2" fillId="2" borderId="0" xfId="0" applyNumberFormat="1" applyFont="1" applyFill="1" applyBorder="1" applyAlignment="1">
      <alignment horizontal="center" wrapText="1"/>
    </xf>
    <xf numFmtId="167" fontId="27" fillId="2" borderId="13" xfId="0" applyNumberFormat="1" applyFont="1" applyFill="1" applyBorder="1" applyAlignment="1">
      <alignment horizontal="center" wrapText="1"/>
    </xf>
    <xf numFmtId="167" fontId="27" fillId="2" borderId="14" xfId="0" applyNumberFormat="1" applyFont="1" applyFill="1" applyBorder="1" applyAlignment="1">
      <alignment horizontal="center" wrapText="1"/>
    </xf>
    <xf numFmtId="0" fontId="13" fillId="2" borderId="0" xfId="0" applyFont="1" applyFill="1" applyAlignment="1">
      <alignment horizontal="center"/>
    </xf>
    <xf numFmtId="165" fontId="33" fillId="2" borderId="0" xfId="0" applyNumberFormat="1" applyFont="1" applyFill="1" applyBorder="1" applyAlignment="1">
      <alignment horizontal="center" wrapText="1"/>
    </xf>
    <xf numFmtId="167" fontId="50" fillId="2" borderId="0" xfId="0" applyNumberFormat="1" applyFont="1" applyFill="1" applyBorder="1" applyAlignment="1">
      <alignment horizontal="center" wrapText="1"/>
    </xf>
    <xf numFmtId="165" fontId="41" fillId="2" borderId="0" xfId="0" applyNumberFormat="1" applyFont="1" applyFill="1" applyAlignment="1">
      <alignment horizontal="center" wrapText="1"/>
    </xf>
    <xf numFmtId="167" fontId="41" fillId="2" borderId="0" xfId="0" applyNumberFormat="1" applyFont="1" applyFill="1" applyAlignment="1">
      <alignment horizontal="center" wrapText="1"/>
    </xf>
    <xf numFmtId="167" fontId="41" fillId="2" borderId="0" xfId="0" applyNumberFormat="1" applyFont="1" applyFill="1" applyBorder="1" applyAlignment="1">
      <alignment horizontal="center" wrapText="1"/>
    </xf>
    <xf numFmtId="165" fontId="50" fillId="2" borderId="0" xfId="0" applyNumberFormat="1" applyFont="1" applyFill="1" applyAlignment="1">
      <alignment horizontal="center" wrapText="1"/>
    </xf>
    <xf numFmtId="0" fontId="51" fillId="2" borderId="0" xfId="0" applyFont="1" applyFill="1" applyAlignment="1">
      <alignment horizontal="center"/>
    </xf>
    <xf numFmtId="0" fontId="51" fillId="2" borderId="0" xfId="0" applyFont="1" applyFill="1" applyAlignment="1">
      <alignment wrapText="1"/>
    </xf>
    <xf numFmtId="167" fontId="50" fillId="2" borderId="0" xfId="0" applyNumberFormat="1" applyFont="1" applyFill="1" applyAlignment="1">
      <alignment horizontal="center" wrapText="1"/>
    </xf>
    <xf numFmtId="0" fontId="51" fillId="2" borderId="0" xfId="0" applyFont="1" applyFill="1" applyBorder="1" applyAlignment="1">
      <alignment horizontal="right" wrapText="1"/>
    </xf>
    <xf numFmtId="0" fontId="51" fillId="2" borderId="0" xfId="0" applyFont="1" applyFill="1" applyBorder="1" applyAlignment="1">
      <alignment wrapText="1"/>
    </xf>
    <xf numFmtId="0" fontId="51" fillId="2" borderId="0" xfId="0" applyFont="1" applyFill="1"/>
    <xf numFmtId="4" fontId="41" fillId="2" borderId="0" xfId="0" applyNumberFormat="1" applyFont="1" applyFill="1" applyAlignment="1">
      <alignment horizontal="center" wrapText="1"/>
    </xf>
    <xf numFmtId="0" fontId="5" fillId="2" borderId="0" xfId="0" applyFont="1" applyFill="1" applyAlignment="1">
      <alignment horizontal="center" wrapText="1"/>
    </xf>
    <xf numFmtId="165" fontId="28" fillId="2" borderId="0" xfId="0" applyNumberFormat="1" applyFont="1" applyFill="1" applyBorder="1" applyAlignment="1">
      <alignment horizontal="center" wrapText="1"/>
    </xf>
    <xf numFmtId="165" fontId="28" fillId="0" borderId="0" xfId="0" applyNumberFormat="1" applyFont="1" applyFill="1" applyBorder="1" applyAlignment="1">
      <alignment horizontal="center" wrapText="1"/>
    </xf>
    <xf numFmtId="167" fontId="52" fillId="2" borderId="0" xfId="0" applyNumberFormat="1" applyFont="1" applyFill="1" applyAlignment="1">
      <alignment horizontal="center" wrapText="1"/>
    </xf>
    <xf numFmtId="167" fontId="49" fillId="2" borderId="5" xfId="0" applyNumberFormat="1" applyFont="1" applyFill="1" applyBorder="1" applyAlignment="1">
      <alignment horizontal="center" wrapText="1"/>
    </xf>
    <xf numFmtId="49" fontId="45" fillId="2" borderId="5" xfId="0" applyNumberFormat="1" applyFont="1" applyFill="1" applyBorder="1" applyAlignment="1">
      <alignment horizontal="center"/>
    </xf>
    <xf numFmtId="167" fontId="54" fillId="2" borderId="11" xfId="0" applyNumberFormat="1" applyFont="1" applyFill="1" applyBorder="1" applyAlignment="1" applyProtection="1">
      <alignment horizontal="center" wrapText="1"/>
      <protection locked="0"/>
    </xf>
    <xf numFmtId="167" fontId="54" fillId="2" borderId="5" xfId="0" applyNumberFormat="1" applyFont="1" applyFill="1" applyBorder="1" applyAlignment="1" applyProtection="1">
      <alignment horizontal="center" wrapText="1"/>
      <protection locked="0"/>
    </xf>
    <xf numFmtId="167" fontId="54" fillId="2" borderId="13" xfId="0" applyNumberFormat="1" applyFont="1" applyFill="1" applyBorder="1" applyAlignment="1" applyProtection="1">
      <alignment horizontal="center" wrapText="1"/>
      <protection locked="0"/>
    </xf>
    <xf numFmtId="165" fontId="55" fillId="2" borderId="5" xfId="0" applyNumberFormat="1" applyFont="1" applyFill="1" applyBorder="1" applyAlignment="1">
      <alignment horizontal="center" wrapText="1"/>
    </xf>
    <xf numFmtId="167" fontId="55" fillId="2" borderId="5" xfId="0" applyNumberFormat="1" applyFont="1" applyFill="1" applyBorder="1" applyAlignment="1">
      <alignment horizontal="center" wrapText="1"/>
    </xf>
    <xf numFmtId="0" fontId="56" fillId="2" borderId="0" xfId="0" applyFont="1" applyFill="1" applyBorder="1" applyAlignment="1">
      <alignment horizontal="right" wrapText="1"/>
    </xf>
    <xf numFmtId="0" fontId="56" fillId="2" borderId="0" xfId="0" applyFont="1" applyFill="1" applyBorder="1" applyAlignment="1">
      <alignment wrapText="1"/>
    </xf>
    <xf numFmtId="0" fontId="56" fillId="2" borderId="0" xfId="0" applyFont="1" applyFill="1" applyBorder="1"/>
    <xf numFmtId="167" fontId="29" fillId="2" borderId="13" xfId="0" applyNumberFormat="1" applyFont="1" applyFill="1" applyBorder="1" applyAlignment="1">
      <alignment horizontal="center" wrapText="1"/>
    </xf>
    <xf numFmtId="167" fontId="46" fillId="2" borderId="11" xfId="0" applyNumberFormat="1" applyFont="1" applyFill="1" applyBorder="1" applyAlignment="1" applyProtection="1">
      <alignment horizontal="center" wrapText="1"/>
      <protection locked="0"/>
    </xf>
    <xf numFmtId="165" fontId="29" fillId="2" borderId="14" xfId="0" applyNumberFormat="1" applyFont="1" applyFill="1" applyBorder="1" applyAlignment="1">
      <alignment horizontal="center" wrapText="1"/>
    </xf>
    <xf numFmtId="167" fontId="27" fillId="2" borderId="12" xfId="0" applyNumberFormat="1" applyFont="1" applyFill="1" applyBorder="1" applyAlignment="1">
      <alignment horizontal="center" wrapText="1"/>
    </xf>
    <xf numFmtId="0" fontId="7" fillId="2" borderId="7" xfId="0" applyFont="1" applyFill="1" applyBorder="1" applyAlignment="1">
      <alignment horizontal="center" vertical="center" wrapText="1"/>
    </xf>
    <xf numFmtId="0" fontId="23" fillId="2" borderId="16" xfId="0" applyFont="1" applyFill="1" applyBorder="1" applyAlignment="1"/>
    <xf numFmtId="165" fontId="27" fillId="2" borderId="17" xfId="0" applyNumberFormat="1" applyFont="1" applyFill="1" applyBorder="1" applyAlignment="1">
      <alignment horizontal="center" wrapText="1"/>
    </xf>
    <xf numFmtId="0" fontId="24" fillId="2" borderId="15" xfId="0" applyFont="1" applyFill="1" applyBorder="1" applyAlignment="1"/>
    <xf numFmtId="165" fontId="27" fillId="2" borderId="6" xfId="0" applyNumberFormat="1" applyFont="1" applyFill="1" applyBorder="1" applyAlignment="1">
      <alignment horizontal="center" wrapText="1"/>
    </xf>
    <xf numFmtId="0" fontId="23" fillId="2" borderId="15" xfId="0" applyFont="1" applyFill="1" applyBorder="1" applyAlignment="1"/>
    <xf numFmtId="165" fontId="28" fillId="2" borderId="6" xfId="0" applyNumberFormat="1" applyFont="1" applyFill="1" applyBorder="1" applyAlignment="1">
      <alignment horizontal="center" wrapText="1"/>
    </xf>
    <xf numFmtId="0" fontId="25" fillId="2" borderId="15" xfId="0" applyFont="1" applyFill="1" applyBorder="1" applyAlignment="1"/>
    <xf numFmtId="165" fontId="29" fillId="2" borderId="6" xfId="0" applyNumberFormat="1" applyFont="1" applyFill="1" applyBorder="1" applyAlignment="1">
      <alignment horizontal="center" wrapText="1"/>
    </xf>
    <xf numFmtId="0" fontId="25" fillId="2" borderId="15" xfId="0" applyFont="1" applyFill="1" applyBorder="1" applyAlignment="1">
      <alignment horizontal="center"/>
    </xf>
    <xf numFmtId="0" fontId="23" fillId="0" borderId="15" xfId="0" applyFont="1" applyFill="1" applyBorder="1" applyAlignment="1"/>
    <xf numFmtId="165" fontId="28" fillId="0" borderId="6" xfId="0" applyNumberFormat="1" applyFont="1" applyFill="1" applyBorder="1" applyAlignment="1">
      <alignment horizontal="center" wrapText="1"/>
    </xf>
    <xf numFmtId="0" fontId="24" fillId="0" borderId="15" xfId="0" applyFont="1" applyFill="1" applyBorder="1" applyAlignment="1"/>
    <xf numFmtId="165" fontId="27" fillId="0" borderId="6" xfId="0" applyNumberFormat="1" applyFont="1" applyFill="1" applyBorder="1" applyAlignment="1">
      <alignment horizontal="center" wrapText="1"/>
    </xf>
    <xf numFmtId="10" fontId="27" fillId="2" borderId="6" xfId="0" applyNumberFormat="1" applyFont="1" applyFill="1" applyBorder="1" applyAlignment="1">
      <alignment horizontal="center" wrapText="1"/>
    </xf>
    <xf numFmtId="0" fontId="20" fillId="0" borderId="0" xfId="0" applyFont="1" applyBorder="1" applyAlignment="1">
      <alignment horizontal="justify" wrapText="1"/>
    </xf>
    <xf numFmtId="10" fontId="29" fillId="2" borderId="6" xfId="0" applyNumberFormat="1" applyFont="1" applyFill="1" applyBorder="1" applyAlignment="1">
      <alignment horizontal="center" wrapText="1"/>
    </xf>
    <xf numFmtId="0" fontId="45" fillId="2" borderId="15" xfId="0" applyFont="1" applyFill="1" applyBorder="1" applyAlignment="1"/>
    <xf numFmtId="0" fontId="53" fillId="0" borderId="0" xfId="0" applyFont="1" applyBorder="1" applyAlignment="1">
      <alignment horizontal="justify" wrapText="1"/>
    </xf>
    <xf numFmtId="165" fontId="55" fillId="2" borderId="6" xfId="0" applyNumberFormat="1" applyFont="1" applyFill="1" applyBorder="1" applyAlignment="1">
      <alignment horizontal="center" wrapText="1"/>
    </xf>
    <xf numFmtId="0" fontId="8" fillId="2" borderId="18" xfId="0" applyFont="1" applyFill="1" applyBorder="1" applyAlignment="1"/>
    <xf numFmtId="0" fontId="8" fillId="2" borderId="19" xfId="0" applyFont="1" applyFill="1" applyBorder="1" applyAlignment="1">
      <alignment horizontal="center"/>
    </xf>
    <xf numFmtId="167" fontId="27" fillId="2" borderId="21" xfId="0" applyNumberFormat="1" applyFont="1" applyFill="1" applyBorder="1" applyAlignment="1" applyProtection="1">
      <alignment horizontal="center" wrapText="1"/>
    </xf>
    <xf numFmtId="167" fontId="27" fillId="2" borderId="19" xfId="0" applyNumberFormat="1" applyFont="1" applyFill="1" applyBorder="1" applyAlignment="1" applyProtection="1">
      <alignment horizontal="center" wrapText="1"/>
    </xf>
    <xf numFmtId="165" fontId="27" fillId="2" borderId="19" xfId="0" applyNumberFormat="1" applyFont="1" applyFill="1" applyBorder="1" applyAlignment="1">
      <alignment horizontal="center" wrapText="1"/>
    </xf>
    <xf numFmtId="167" fontId="27" fillId="2" borderId="19" xfId="0" applyNumberFormat="1" applyFont="1" applyFill="1" applyBorder="1" applyAlignment="1">
      <alignment horizontal="center" wrapText="1"/>
    </xf>
    <xf numFmtId="167" fontId="49" fillId="0" borderId="19" xfId="0" applyNumberFormat="1" applyFont="1" applyFill="1" applyBorder="1" applyAlignment="1" applyProtection="1">
      <alignment horizontal="center" wrapText="1"/>
    </xf>
    <xf numFmtId="165" fontId="27" fillId="2" borderId="20" xfId="0" applyNumberFormat="1" applyFont="1" applyFill="1" applyBorder="1" applyAlignment="1">
      <alignment horizontal="center" wrapText="1"/>
    </xf>
    <xf numFmtId="0" fontId="24" fillId="2" borderId="22" xfId="0" applyFont="1" applyFill="1" applyBorder="1" applyAlignment="1">
      <alignment horizontal="center" wrapText="1"/>
    </xf>
    <xf numFmtId="0" fontId="24" fillId="2" borderId="14" xfId="0" applyFont="1" applyFill="1" applyBorder="1" applyAlignment="1" applyProtection="1">
      <alignment horizontal="justify" wrapText="1"/>
      <protection locked="0"/>
    </xf>
    <xf numFmtId="0" fontId="48" fillId="2" borderId="14" xfId="0" applyFont="1" applyFill="1" applyBorder="1" applyAlignment="1" applyProtection="1">
      <alignment horizontal="justify" wrapText="1"/>
      <protection locked="0"/>
    </xf>
    <xf numFmtId="49" fontId="23" fillId="2" borderId="14" xfId="0" applyNumberFormat="1" applyFont="1" applyFill="1" applyBorder="1" applyAlignment="1" applyProtection="1">
      <alignment horizontal="justify" wrapText="1"/>
      <protection locked="0"/>
    </xf>
    <xf numFmtId="0" fontId="20" fillId="2" borderId="14" xfId="0" applyFont="1" applyFill="1" applyBorder="1" applyAlignment="1" applyProtection="1">
      <alignment horizontal="justify" wrapText="1"/>
      <protection locked="0"/>
    </xf>
    <xf numFmtId="49" fontId="25" fillId="2" borderId="14" xfId="0" applyNumberFormat="1" applyFont="1" applyFill="1" applyBorder="1" applyAlignment="1" applyProtection="1">
      <alignment horizontal="justify" wrapText="1"/>
      <protection locked="0"/>
    </xf>
    <xf numFmtId="49" fontId="23" fillId="2" borderId="14" xfId="0" applyNumberFormat="1" applyFont="1" applyFill="1" applyBorder="1" applyAlignment="1" applyProtection="1">
      <alignment horizontal="right" wrapText="1"/>
      <protection locked="0"/>
    </xf>
    <xf numFmtId="0" fontId="48" fillId="2" borderId="14" xfId="0" applyFont="1" applyFill="1" applyBorder="1" applyAlignment="1">
      <alignment horizontal="justify" wrapText="1"/>
    </xf>
    <xf numFmtId="49" fontId="23" fillId="2" borderId="14" xfId="0" applyNumberFormat="1" applyFont="1" applyFill="1" applyBorder="1" applyAlignment="1">
      <alignment horizontal="justify" wrapText="1"/>
    </xf>
    <xf numFmtId="0" fontId="48" fillId="2" borderId="14" xfId="0" applyNumberFormat="1" applyFont="1" applyFill="1" applyBorder="1" applyAlignment="1" applyProtection="1">
      <alignment horizontal="justify" wrapText="1"/>
      <protection locked="0"/>
    </xf>
    <xf numFmtId="0" fontId="20" fillId="2" borderId="14" xfId="0" applyFont="1" applyFill="1" applyBorder="1" applyAlignment="1">
      <alignment horizontal="justify" wrapText="1"/>
    </xf>
    <xf numFmtId="0" fontId="21" fillId="2" borderId="14" xfId="0" applyFont="1" applyFill="1" applyBorder="1" applyAlignment="1" applyProtection="1">
      <alignment horizontal="justify" wrapText="1"/>
      <protection locked="0"/>
    </xf>
    <xf numFmtId="0" fontId="23" fillId="2" borderId="14" xfId="1" applyFont="1" applyFill="1" applyBorder="1" applyAlignment="1" applyProtection="1">
      <alignment horizontal="justify" wrapText="1"/>
    </xf>
    <xf numFmtId="3" fontId="23" fillId="2" borderId="14" xfId="0" applyNumberFormat="1" applyFont="1" applyFill="1" applyBorder="1" applyAlignment="1">
      <alignment horizontal="justify" wrapText="1"/>
    </xf>
    <xf numFmtId="3" fontId="25" fillId="2" borderId="14" xfId="0" applyNumberFormat="1" applyFont="1" applyFill="1" applyBorder="1" applyAlignment="1">
      <alignment horizontal="justify" wrapText="1"/>
    </xf>
    <xf numFmtId="0" fontId="48" fillId="0" borderId="14" xfId="0" applyFont="1" applyFill="1" applyBorder="1" applyAlignment="1" applyProtection="1">
      <alignment horizontal="justify" wrapText="1"/>
      <protection locked="0"/>
    </xf>
    <xf numFmtId="0" fontId="9" fillId="2" borderId="14" xfId="0" applyFont="1" applyFill="1" applyBorder="1" applyAlignment="1" applyProtection="1">
      <alignment horizontal="justify" wrapText="1"/>
      <protection locked="0"/>
    </xf>
    <xf numFmtId="0" fontId="21" fillId="2" borderId="14" xfId="0" applyFont="1" applyFill="1" applyBorder="1" applyAlignment="1">
      <alignment horizontal="justify" wrapText="1"/>
    </xf>
    <xf numFmtId="0" fontId="20" fillId="0" borderId="14" xfId="0" applyFont="1" applyBorder="1" applyAlignment="1">
      <alignment horizontal="justify" wrapText="1"/>
    </xf>
    <xf numFmtId="0" fontId="45" fillId="2" borderId="14" xfId="0" applyFont="1" applyFill="1" applyBorder="1" applyAlignment="1" applyProtection="1">
      <alignment wrapText="1"/>
      <protection locked="0"/>
    </xf>
    <xf numFmtId="0" fontId="24" fillId="2" borderId="14" xfId="0" applyFont="1" applyFill="1" applyBorder="1" applyAlignment="1" applyProtection="1">
      <alignment wrapText="1"/>
      <protection locked="0"/>
    </xf>
    <xf numFmtId="0" fontId="9" fillId="2" borderId="23" xfId="0" applyFont="1" applyFill="1" applyBorder="1" applyAlignment="1">
      <alignment horizontal="center" wrapText="1"/>
    </xf>
    <xf numFmtId="167" fontId="27" fillId="2" borderId="24" xfId="0" applyNumberFormat="1" applyFont="1" applyFill="1" applyBorder="1" applyAlignment="1">
      <alignment horizontal="center" wrapText="1"/>
    </xf>
    <xf numFmtId="167" fontId="28" fillId="2" borderId="12" xfId="0" applyNumberFormat="1" applyFont="1" applyFill="1" applyBorder="1" applyAlignment="1">
      <alignment horizontal="center" wrapText="1"/>
    </xf>
    <xf numFmtId="167" fontId="29" fillId="2" borderId="12" xfId="0" applyNumberFormat="1" applyFont="1" applyFill="1" applyBorder="1" applyAlignment="1">
      <alignment horizontal="center" wrapText="1"/>
    </xf>
    <xf numFmtId="0" fontId="29" fillId="2" borderId="12" xfId="0" applyFont="1" applyFill="1" applyBorder="1" applyAlignment="1">
      <alignment horizontal="center" wrapText="1"/>
    </xf>
    <xf numFmtId="164" fontId="29" fillId="2" borderId="12" xfId="0" applyNumberFormat="1" applyFont="1" applyFill="1" applyBorder="1" applyAlignment="1">
      <alignment horizontal="center" wrapText="1"/>
    </xf>
    <xf numFmtId="167" fontId="28" fillId="2" borderId="13" xfId="0" applyNumberFormat="1" applyFont="1" applyFill="1" applyBorder="1" applyAlignment="1">
      <alignment horizontal="center" wrapText="1"/>
    </xf>
    <xf numFmtId="167" fontId="39" fillId="2" borderId="12" xfId="0" applyNumberFormat="1" applyFont="1" applyFill="1" applyBorder="1" applyAlignment="1">
      <alignment horizontal="center" wrapText="1"/>
    </xf>
    <xf numFmtId="167" fontId="28" fillId="0" borderId="13" xfId="0" applyNumberFormat="1" applyFont="1" applyFill="1" applyBorder="1" applyAlignment="1">
      <alignment horizontal="center" wrapText="1"/>
    </xf>
    <xf numFmtId="167" fontId="27" fillId="0" borderId="13" xfId="0" applyNumberFormat="1" applyFont="1" applyFill="1" applyBorder="1" applyAlignment="1">
      <alignment horizontal="center" wrapText="1"/>
    </xf>
    <xf numFmtId="167" fontId="28" fillId="0" borderId="12" xfId="0" applyNumberFormat="1" applyFont="1" applyFill="1" applyBorder="1" applyAlignment="1">
      <alignment horizontal="center" wrapText="1"/>
    </xf>
    <xf numFmtId="167" fontId="27" fillId="2" borderId="13" xfId="0" applyNumberFormat="1" applyFont="1" applyFill="1" applyBorder="1" applyAlignment="1" applyProtection="1">
      <alignment horizontal="center" wrapText="1"/>
      <protection locked="0"/>
    </xf>
    <xf numFmtId="167" fontId="39" fillId="2" borderId="13" xfId="0" applyNumberFormat="1" applyFont="1" applyFill="1" applyBorder="1" applyAlignment="1">
      <alignment horizontal="center" wrapText="1"/>
    </xf>
    <xf numFmtId="167" fontId="27" fillId="2" borderId="12" xfId="0" applyNumberFormat="1" applyFont="1" applyFill="1" applyBorder="1" applyAlignment="1" applyProtection="1">
      <alignment horizontal="center" wrapText="1"/>
      <protection locked="0"/>
    </xf>
    <xf numFmtId="167" fontId="27" fillId="2" borderId="25" xfId="0" applyNumberFormat="1" applyFont="1" applyFill="1" applyBorder="1" applyAlignment="1" applyProtection="1">
      <alignment horizontal="center" wrapText="1"/>
    </xf>
    <xf numFmtId="167" fontId="27" fillId="2" borderId="26" xfId="0" applyNumberFormat="1" applyFont="1" applyFill="1" applyBorder="1" applyAlignment="1">
      <alignment horizontal="center" wrapText="1"/>
    </xf>
    <xf numFmtId="167" fontId="27" fillId="2" borderId="15" xfId="0" applyNumberFormat="1" applyFont="1" applyFill="1" applyBorder="1" applyAlignment="1">
      <alignment horizontal="center" wrapText="1"/>
    </xf>
    <xf numFmtId="165" fontId="27" fillId="2" borderId="22" xfId="0" applyNumberFormat="1" applyFont="1" applyFill="1" applyBorder="1" applyAlignment="1">
      <alignment horizontal="center" wrapText="1"/>
    </xf>
    <xf numFmtId="165" fontId="27" fillId="2" borderId="14" xfId="0" applyNumberFormat="1" applyFont="1" applyFill="1" applyBorder="1" applyAlignment="1">
      <alignment horizontal="center" wrapText="1"/>
    </xf>
    <xf numFmtId="165" fontId="28" fillId="2" borderId="14" xfId="0" applyNumberFormat="1" applyFont="1" applyFill="1" applyBorder="1" applyAlignment="1">
      <alignment horizontal="center" wrapText="1"/>
    </xf>
    <xf numFmtId="165" fontId="28" fillId="0" borderId="14" xfId="0" applyNumberFormat="1" applyFont="1" applyFill="1" applyBorder="1" applyAlignment="1">
      <alignment horizontal="center" wrapText="1"/>
    </xf>
    <xf numFmtId="165" fontId="27" fillId="2" borderId="23" xfId="0" applyNumberFormat="1" applyFont="1" applyFill="1" applyBorder="1" applyAlignment="1">
      <alignment horizontal="center" wrapText="1"/>
    </xf>
    <xf numFmtId="167" fontId="27" fillId="2" borderId="16" xfId="0" applyNumberFormat="1" applyFont="1" applyFill="1" applyBorder="1" applyAlignment="1">
      <alignment horizontal="center" wrapText="1"/>
    </xf>
    <xf numFmtId="167" fontId="28" fillId="2" borderId="15" xfId="0" applyNumberFormat="1" applyFont="1" applyFill="1" applyBorder="1" applyAlignment="1">
      <alignment horizontal="center" wrapText="1"/>
    </xf>
    <xf numFmtId="167" fontId="29" fillId="2" borderId="15" xfId="0" applyNumberFormat="1" applyFont="1" applyFill="1" applyBorder="1" applyAlignment="1">
      <alignment horizontal="center" wrapText="1"/>
    </xf>
    <xf numFmtId="164" fontId="29" fillId="2" borderId="15" xfId="0" applyNumberFormat="1" applyFont="1" applyFill="1" applyBorder="1" applyAlignment="1">
      <alignment horizontal="center" wrapText="1"/>
    </xf>
    <xf numFmtId="167" fontId="28" fillId="0" borderId="15" xfId="0" applyNumberFormat="1" applyFont="1" applyFill="1" applyBorder="1" applyAlignment="1">
      <alignment horizontal="center" wrapText="1"/>
    </xf>
    <xf numFmtId="167" fontId="55" fillId="2" borderId="15" xfId="0" applyNumberFormat="1" applyFont="1" applyFill="1" applyBorder="1" applyAlignment="1">
      <alignment horizontal="center" wrapText="1"/>
    </xf>
    <xf numFmtId="167" fontId="27" fillId="2" borderId="18" xfId="0" applyNumberFormat="1" applyFont="1" applyFill="1" applyBorder="1" applyAlignment="1">
      <alignment horizontal="center" wrapText="1"/>
    </xf>
    <xf numFmtId="167" fontId="46" fillId="2" borderId="11" xfId="0" applyNumberFormat="1" applyFont="1" applyFill="1" applyBorder="1" applyAlignment="1" applyProtection="1">
      <alignment horizontal="center" wrapText="1"/>
    </xf>
    <xf numFmtId="167" fontId="57" fillId="2" borderId="11" xfId="0" applyNumberFormat="1" applyFont="1" applyFill="1" applyBorder="1" applyAlignment="1" applyProtection="1">
      <alignment horizontal="center" wrapText="1"/>
    </xf>
    <xf numFmtId="167" fontId="46" fillId="2" borderId="5" xfId="0" applyNumberFormat="1" applyFont="1" applyFill="1" applyBorder="1" applyAlignment="1" applyProtection="1">
      <alignment horizontal="center" wrapText="1"/>
    </xf>
    <xf numFmtId="167" fontId="57" fillId="2" borderId="5" xfId="0" applyNumberFormat="1" applyFont="1" applyFill="1" applyBorder="1" applyAlignment="1" applyProtection="1">
      <alignment horizontal="center" wrapText="1"/>
    </xf>
    <xf numFmtId="0" fontId="3" fillId="2" borderId="14" xfId="0" applyFont="1" applyFill="1" applyBorder="1" applyAlignment="1">
      <alignment wrapText="1"/>
    </xf>
    <xf numFmtId="0" fontId="21" fillId="2" borderId="6" xfId="0" applyFont="1" applyFill="1" applyBorder="1" applyAlignment="1">
      <alignment horizontal="justify" wrapText="1"/>
    </xf>
    <xf numFmtId="0" fontId="58" fillId="2" borderId="0" xfId="0" applyFont="1" applyFill="1" applyAlignment="1">
      <alignment horizontal="center" wrapText="1"/>
    </xf>
    <xf numFmtId="165" fontId="58" fillId="2" borderId="0" xfId="0" applyNumberFormat="1" applyFont="1" applyFill="1" applyAlignment="1">
      <alignment horizontal="center" wrapText="1"/>
    </xf>
    <xf numFmtId="4" fontId="58" fillId="2" borderId="0" xfId="0" applyNumberFormat="1" applyFont="1" applyFill="1" applyAlignment="1">
      <alignment horizontal="center" wrapText="1"/>
    </xf>
    <xf numFmtId="167" fontId="58" fillId="2" borderId="0" xfId="0" applyNumberFormat="1" applyFont="1" applyFill="1" applyAlignment="1">
      <alignment horizontal="center" wrapText="1"/>
    </xf>
    <xf numFmtId="167" fontId="59" fillId="2" borderId="0" xfId="0" applyNumberFormat="1" applyFont="1" applyFill="1" applyAlignment="1">
      <alignment horizontal="center" wrapText="1"/>
    </xf>
    <xf numFmtId="0" fontId="5" fillId="3" borderId="0" xfId="0" applyFont="1" applyFill="1" applyAlignment="1">
      <alignment horizontal="center"/>
    </xf>
    <xf numFmtId="0" fontId="5" fillId="3" borderId="0" xfId="0" applyFont="1" applyFill="1" applyAlignment="1">
      <alignment horizontal="center" wrapText="1"/>
    </xf>
    <xf numFmtId="167" fontId="5" fillId="3" borderId="0" xfId="0" applyNumberFormat="1" applyFont="1" applyFill="1" applyBorder="1" applyAlignment="1">
      <alignment horizontal="center" wrapText="1"/>
    </xf>
    <xf numFmtId="165" fontId="28" fillId="3" borderId="9" xfId="0" applyNumberFormat="1" applyFont="1" applyFill="1" applyBorder="1" applyAlignment="1">
      <alignment horizontal="center" wrapText="1"/>
    </xf>
    <xf numFmtId="165" fontId="27" fillId="3" borderId="9" xfId="0" applyNumberFormat="1" applyFont="1" applyFill="1" applyBorder="1" applyAlignment="1">
      <alignment horizontal="center" wrapText="1"/>
    </xf>
    <xf numFmtId="0" fontId="5" fillId="3" borderId="0" xfId="0" applyFont="1" applyFill="1" applyBorder="1" applyAlignment="1">
      <alignment horizontal="right" wrapText="1"/>
    </xf>
    <xf numFmtId="0" fontId="5" fillId="3" borderId="0" xfId="0" applyFont="1" applyFill="1" applyBorder="1" applyAlignment="1">
      <alignment wrapText="1"/>
    </xf>
    <xf numFmtId="0" fontId="5" fillId="3" borderId="0" xfId="0" applyFont="1" applyFill="1" applyAlignment="1">
      <alignment wrapText="1"/>
    </xf>
    <xf numFmtId="0" fontId="5" fillId="3" borderId="0" xfId="0" applyFont="1" applyFill="1"/>
    <xf numFmtId="0" fontId="19" fillId="2" borderId="0" xfId="0" applyFont="1" applyFill="1" applyBorder="1" applyAlignment="1">
      <alignment horizontal="center" vertical="center"/>
    </xf>
    <xf numFmtId="0" fontId="7" fillId="2" borderId="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11" fillId="2" borderId="7" xfId="0" applyFont="1" applyFill="1" applyBorder="1" applyAlignment="1">
      <alignment horizontal="center" vertical="center" wrapText="1"/>
    </xf>
    <xf numFmtId="165" fontId="11" fillId="2" borderId="7" xfId="0" applyNumberFormat="1" applyFont="1" applyFill="1" applyBorder="1" applyAlignment="1">
      <alignment horizontal="center" vertical="center" wrapText="1"/>
    </xf>
    <xf numFmtId="0" fontId="10" fillId="2" borderId="0" xfId="0" applyFont="1" applyFill="1" applyBorder="1" applyAlignment="1">
      <alignment horizontal="left" wrapText="1"/>
    </xf>
    <xf numFmtId="0" fontId="47" fillId="2" borderId="15" xfId="0" applyFont="1" applyFill="1" applyBorder="1" applyAlignment="1">
      <alignment horizontal="center"/>
    </xf>
    <xf numFmtId="0" fontId="12" fillId="2" borderId="5" xfId="0" applyFont="1" applyFill="1" applyBorder="1" applyAlignment="1">
      <alignment horizontal="center"/>
    </xf>
    <xf numFmtId="0" fontId="12" fillId="2" borderId="14" xfId="0" applyFont="1" applyFill="1" applyBorder="1" applyAlignment="1">
      <alignment horizontal="center"/>
    </xf>
    <xf numFmtId="1" fontId="60" fillId="2" borderId="5" xfId="0" applyNumberFormat="1" applyFont="1" applyFill="1" applyBorder="1" applyAlignment="1">
      <alignment horizontal="center"/>
    </xf>
    <xf numFmtId="49" fontId="60" fillId="2" borderId="5" xfId="0" applyNumberFormat="1" applyFont="1" applyFill="1" applyBorder="1" applyAlignment="1">
      <alignment horizontal="center"/>
    </xf>
    <xf numFmtId="49" fontId="60" fillId="2" borderId="14" xfId="0" applyNumberFormat="1" applyFont="1" applyFill="1" applyBorder="1" applyAlignment="1" applyProtection="1">
      <alignment horizontal="justify" wrapText="1"/>
      <protection locked="0"/>
    </xf>
    <xf numFmtId="1" fontId="43" fillId="2" borderId="5" xfId="0" applyNumberFormat="1" applyFont="1" applyFill="1" applyBorder="1" applyAlignment="1">
      <alignment horizontal="center"/>
    </xf>
    <xf numFmtId="49" fontId="43" fillId="2" borderId="5" xfId="0" applyNumberFormat="1" applyFont="1" applyFill="1" applyBorder="1" applyAlignment="1">
      <alignment horizontal="center"/>
    </xf>
    <xf numFmtId="0" fontId="43" fillId="2" borderId="14" xfId="0" applyFont="1" applyFill="1" applyBorder="1" applyAlignment="1" applyProtection="1">
      <alignment horizontal="justify" wrapText="1"/>
      <protection locked="0"/>
    </xf>
    <xf numFmtId="1" fontId="60" fillId="2" borderId="5" xfId="0" applyNumberFormat="1" applyFont="1" applyFill="1" applyBorder="1" applyAlignment="1" applyProtection="1">
      <alignment horizontal="center" wrapText="1"/>
      <protection locked="0"/>
    </xf>
    <xf numFmtId="49" fontId="60" fillId="2" borderId="5" xfId="0" applyNumberFormat="1" applyFont="1" applyFill="1" applyBorder="1" applyAlignment="1" applyProtection="1">
      <alignment horizontal="center" wrapText="1"/>
      <protection locked="0"/>
    </xf>
    <xf numFmtId="49" fontId="60" fillId="2" borderId="14" xfId="0" applyNumberFormat="1" applyFont="1" applyFill="1" applyBorder="1" applyAlignment="1" applyProtection="1">
      <alignment horizontal="left" wrapText="1"/>
      <protection locked="0"/>
    </xf>
    <xf numFmtId="49" fontId="60" fillId="2" borderId="5" xfId="0" applyNumberFormat="1" applyFont="1" applyFill="1" applyBorder="1" applyAlignment="1">
      <alignment horizontal="center" wrapText="1"/>
    </xf>
    <xf numFmtId="0" fontId="60" fillId="2" borderId="14" xfId="0" applyFont="1" applyFill="1" applyBorder="1" applyAlignment="1">
      <alignment horizontal="justify" wrapText="1"/>
    </xf>
    <xf numFmtId="49" fontId="20" fillId="2" borderId="14" xfId="0" applyNumberFormat="1" applyFont="1" applyFill="1" applyBorder="1" applyAlignment="1" applyProtection="1">
      <alignment horizontal="justify" wrapText="1"/>
      <protection locked="0"/>
    </xf>
    <xf numFmtId="49" fontId="60" fillId="2" borderId="14" xfId="0" applyNumberFormat="1" applyFont="1" applyFill="1" applyBorder="1" applyAlignment="1">
      <alignment horizontal="justify" wrapText="1"/>
    </xf>
    <xf numFmtId="49" fontId="43" fillId="2" borderId="5" xfId="0" applyNumberFormat="1" applyFont="1" applyFill="1" applyBorder="1" applyAlignment="1">
      <alignment horizontal="center" wrapText="1"/>
    </xf>
    <xf numFmtId="49" fontId="43" fillId="2" borderId="14" xfId="0" applyNumberFormat="1" applyFont="1" applyFill="1" applyBorder="1" applyAlignment="1">
      <alignment horizontal="justify" wrapText="1"/>
    </xf>
    <xf numFmtId="0" fontId="60" fillId="0" borderId="0" xfId="0" applyFont="1" applyBorder="1" applyAlignment="1">
      <alignment horizontal="justify" wrapText="1"/>
    </xf>
    <xf numFmtId="0" fontId="43" fillId="2" borderId="14" xfId="0" applyFont="1" applyFill="1" applyBorder="1" applyAlignment="1">
      <alignment horizontal="justify" wrapText="1"/>
    </xf>
    <xf numFmtId="0" fontId="60" fillId="2" borderId="14" xfId="1" applyFont="1" applyFill="1" applyBorder="1" applyAlignment="1" applyProtection="1">
      <alignment horizontal="justify" wrapText="1"/>
    </xf>
    <xf numFmtId="3" fontId="60" fillId="2" borderId="14" xfId="0" applyNumberFormat="1" applyFont="1" applyFill="1" applyBorder="1" applyAlignment="1">
      <alignment horizontal="justify" wrapText="1"/>
    </xf>
    <xf numFmtId="3" fontId="43" fillId="2" borderId="14" xfId="0" applyNumberFormat="1" applyFont="1" applyFill="1" applyBorder="1" applyAlignment="1">
      <alignment horizontal="justify" wrapText="1"/>
    </xf>
    <xf numFmtId="1" fontId="43" fillId="2" borderId="5" xfId="0" applyNumberFormat="1" applyFont="1" applyFill="1" applyBorder="1" applyAlignment="1" applyProtection="1">
      <alignment horizontal="center" wrapText="1"/>
      <protection locked="0"/>
    </xf>
    <xf numFmtId="49" fontId="43" fillId="2" borderId="5" xfId="0" applyNumberFormat="1" applyFont="1" applyFill="1" applyBorder="1" applyAlignment="1" applyProtection="1">
      <alignment horizontal="center" wrapText="1"/>
      <protection locked="0"/>
    </xf>
    <xf numFmtId="49" fontId="60" fillId="0" borderId="5" xfId="0" applyNumberFormat="1" applyFont="1" applyFill="1" applyBorder="1" applyAlignment="1">
      <alignment horizontal="center" wrapText="1"/>
    </xf>
    <xf numFmtId="49" fontId="60" fillId="0" borderId="14" xfId="0" applyNumberFormat="1" applyFont="1" applyFill="1" applyBorder="1" applyAlignment="1">
      <alignment horizontal="justify" wrapText="1"/>
    </xf>
    <xf numFmtId="49" fontId="60" fillId="0" borderId="14" xfId="0" applyNumberFormat="1" applyFont="1" applyFill="1" applyBorder="1" applyAlignment="1" applyProtection="1">
      <alignment horizontal="justify" wrapText="1"/>
      <protection locked="0"/>
    </xf>
    <xf numFmtId="164" fontId="37" fillId="2" borderId="0" xfId="0" applyNumberFormat="1" applyFont="1" applyFill="1" applyAlignment="1">
      <alignment horizontal="center" wrapText="1"/>
    </xf>
    <xf numFmtId="0" fontId="1" fillId="2" borderId="0" xfId="0" applyFont="1" applyFill="1" applyAlignment="1">
      <alignment horizontal="center" wrapText="1"/>
    </xf>
    <xf numFmtId="165" fontId="1" fillId="2" borderId="0" xfId="0" applyNumberFormat="1" applyFont="1" applyFill="1" applyAlignment="1">
      <alignment wrapText="1"/>
    </xf>
    <xf numFmtId="167" fontId="1" fillId="2" borderId="0" xfId="0" applyNumberFormat="1" applyFont="1" applyFill="1" applyAlignment="1">
      <alignment wrapText="1"/>
    </xf>
    <xf numFmtId="165" fontId="27" fillId="0" borderId="14" xfId="0" applyNumberFormat="1" applyFont="1" applyFill="1" applyBorder="1" applyAlignment="1">
      <alignment horizontal="center" wrapText="1"/>
    </xf>
    <xf numFmtId="0" fontId="9" fillId="2" borderId="14" xfId="0" applyFont="1" applyFill="1" applyBorder="1" applyAlignment="1">
      <alignment horizontal="justify" wrapText="1"/>
    </xf>
  </cellXfs>
  <cellStyles count="5">
    <cellStyle name="Обычный" xfId="0" builtinId="0"/>
    <cellStyle name="Обычный 2" xfId="2"/>
    <cellStyle name="Обычный_ZV1PIV98" xfId="1"/>
    <cellStyle name="Процентный" xfId="4" builtinId="5"/>
    <cellStyle name="Финансовый" xfId="3" builtinId="3"/>
  </cellStyles>
  <dxfs count="0"/>
  <tableStyles count="0" defaultTableStyle="TableStyleMedium2" defaultPivotStyle="PivotStyleLight16"/>
  <colors>
    <mruColors>
      <color rgb="FFCCFFCC"/>
      <color rgb="FFD5C9E1"/>
      <color rgb="FFFFCC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N2174"/>
  <sheetViews>
    <sheetView showZeros="0" tabSelected="1" showOutlineSymbols="0" view="pageBreakPreview" topLeftCell="A160" zoomScale="91" zoomScaleNormal="80" zoomScaleSheetLayoutView="91" workbookViewId="0">
      <selection activeCell="E9" sqref="E9"/>
    </sheetView>
  </sheetViews>
  <sheetFormatPr defaultColWidth="9.140625" defaultRowHeight="12.75" x14ac:dyDescent="0.2"/>
  <cols>
    <col min="1" max="1" width="4.28515625" style="3" customWidth="1"/>
    <col min="2" max="2" width="8" style="107" hidden="1" customWidth="1"/>
    <col min="3" max="3" width="7.140625" style="107" customWidth="1"/>
    <col min="4" max="4" width="7.7109375" style="107" customWidth="1"/>
    <col min="5" max="5" width="52.28515625" style="8" customWidth="1"/>
    <col min="6" max="6" width="14.28515625" style="8" customWidth="1"/>
    <col min="7" max="7" width="14.42578125" style="8" customWidth="1"/>
    <col min="8" max="8" width="13.28515625" style="8" customWidth="1"/>
    <col min="9" max="9" width="11.7109375" style="8" customWidth="1"/>
    <col min="10" max="10" width="14" style="8" customWidth="1"/>
    <col min="11" max="11" width="11.7109375" style="118" customWidth="1"/>
    <col min="12" max="15" width="13.28515625" style="8" customWidth="1"/>
    <col min="16" max="16" width="14.28515625" style="119" customWidth="1"/>
    <col min="17" max="17" width="11.42578125" style="8" customWidth="1"/>
    <col min="18" max="18" width="14.42578125" style="8" customWidth="1"/>
    <col min="19" max="19" width="14.5703125" style="8" customWidth="1"/>
    <col min="20" max="20" width="15" style="8" customWidth="1"/>
    <col min="21" max="21" width="13.28515625" style="8" customWidth="1"/>
    <col min="22" max="22" width="14.7109375" style="8" customWidth="1"/>
    <col min="23" max="23" width="11.7109375" style="8" customWidth="1"/>
    <col min="24" max="186" width="9.140625" style="6"/>
    <col min="187" max="196" width="9.140625" style="8"/>
    <col min="197" max="16384" width="9.140625" style="3"/>
  </cols>
  <sheetData>
    <row r="1" spans="1:196" s="1" customFormat="1" ht="70.150000000000006" customHeight="1" x14ac:dyDescent="0.25">
      <c r="A1" s="314" t="s">
        <v>384</v>
      </c>
      <c r="B1" s="314"/>
      <c r="C1" s="314"/>
      <c r="D1" s="314"/>
      <c r="E1" s="314"/>
      <c r="F1" s="314"/>
      <c r="G1" s="314"/>
      <c r="H1" s="314"/>
      <c r="I1" s="314"/>
      <c r="J1" s="314"/>
      <c r="K1" s="314"/>
      <c r="L1" s="314"/>
      <c r="M1" s="314"/>
      <c r="N1" s="314"/>
      <c r="O1" s="314"/>
      <c r="P1" s="314"/>
      <c r="Q1" s="314"/>
      <c r="R1" s="314"/>
      <c r="S1" s="314"/>
      <c r="T1" s="314"/>
      <c r="U1" s="314"/>
      <c r="V1" s="314"/>
      <c r="W1" s="54" t="s">
        <v>184</v>
      </c>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row>
    <row r="2" spans="1:196" s="2" customFormat="1" ht="25.5" customHeight="1" x14ac:dyDescent="0.2">
      <c r="A2" s="315" t="s">
        <v>0</v>
      </c>
      <c r="B2" s="315" t="s">
        <v>104</v>
      </c>
      <c r="C2" s="316" t="s">
        <v>350</v>
      </c>
      <c r="D2" s="315" t="s">
        <v>48</v>
      </c>
      <c r="E2" s="315" t="s">
        <v>52</v>
      </c>
      <c r="F2" s="317" t="s">
        <v>1</v>
      </c>
      <c r="G2" s="317"/>
      <c r="H2" s="317"/>
      <c r="I2" s="317"/>
      <c r="J2" s="317"/>
      <c r="K2" s="317"/>
      <c r="L2" s="317" t="s">
        <v>2</v>
      </c>
      <c r="M2" s="318"/>
      <c r="N2" s="318"/>
      <c r="O2" s="318"/>
      <c r="P2" s="318"/>
      <c r="Q2" s="318"/>
      <c r="R2" s="317" t="s">
        <v>3</v>
      </c>
      <c r="S2" s="317"/>
      <c r="T2" s="317"/>
      <c r="U2" s="317"/>
      <c r="V2" s="317"/>
      <c r="W2" s="317"/>
    </row>
    <row r="3" spans="1:196" s="2" customFormat="1" ht="12.75" customHeight="1" x14ac:dyDescent="0.2">
      <c r="A3" s="315"/>
      <c r="B3" s="315"/>
      <c r="C3" s="316"/>
      <c r="D3" s="315"/>
      <c r="E3" s="315"/>
      <c r="F3" s="319" t="s">
        <v>185</v>
      </c>
      <c r="G3" s="319" t="s">
        <v>385</v>
      </c>
      <c r="H3" s="319" t="s">
        <v>386</v>
      </c>
      <c r="I3" s="319" t="s">
        <v>4</v>
      </c>
      <c r="J3" s="319" t="s">
        <v>230</v>
      </c>
      <c r="K3" s="320" t="s">
        <v>36</v>
      </c>
      <c r="L3" s="319" t="s">
        <v>185</v>
      </c>
      <c r="M3" s="319" t="s">
        <v>324</v>
      </c>
      <c r="N3" s="319" t="str">
        <f>G3</f>
        <v>затверджено на 01.12.2022</v>
      </c>
      <c r="O3" s="319" t="str">
        <f>H3</f>
        <v>виконано станом на 01.12.2022</v>
      </c>
      <c r="P3" s="319" t="s">
        <v>231</v>
      </c>
      <c r="Q3" s="320" t="s">
        <v>36</v>
      </c>
      <c r="R3" s="319" t="s">
        <v>185</v>
      </c>
      <c r="S3" s="319" t="s">
        <v>324</v>
      </c>
      <c r="T3" s="319" t="str">
        <f>G3</f>
        <v>затверджено на 01.12.2022</v>
      </c>
      <c r="U3" s="319" t="str">
        <f>H3</f>
        <v>виконано станом на 01.12.2022</v>
      </c>
      <c r="V3" s="319" t="s">
        <v>232</v>
      </c>
      <c r="W3" s="320" t="s">
        <v>36</v>
      </c>
    </row>
    <row r="4" spans="1:196" s="2" customFormat="1" ht="57" customHeight="1" x14ac:dyDescent="0.2">
      <c r="A4" s="315"/>
      <c r="B4" s="315"/>
      <c r="C4" s="316"/>
      <c r="D4" s="315"/>
      <c r="E4" s="315"/>
      <c r="F4" s="319"/>
      <c r="G4" s="319"/>
      <c r="H4" s="319"/>
      <c r="I4" s="319"/>
      <c r="J4" s="319"/>
      <c r="K4" s="319"/>
      <c r="L4" s="319"/>
      <c r="M4" s="319"/>
      <c r="N4" s="319"/>
      <c r="O4" s="319"/>
      <c r="P4" s="319"/>
      <c r="Q4" s="319"/>
      <c r="R4" s="319"/>
      <c r="S4" s="319"/>
      <c r="T4" s="319"/>
      <c r="U4" s="319"/>
      <c r="V4" s="319"/>
      <c r="W4" s="319"/>
    </row>
    <row r="5" spans="1:196" s="4" customFormat="1" ht="18.75" customHeight="1" x14ac:dyDescent="0.25">
      <c r="A5" s="216">
        <v>1</v>
      </c>
      <c r="B5" s="216">
        <v>2</v>
      </c>
      <c r="C5" s="216">
        <v>2</v>
      </c>
      <c r="D5" s="216">
        <v>3</v>
      </c>
      <c r="E5" s="216">
        <v>4</v>
      </c>
      <c r="F5" s="216">
        <v>5</v>
      </c>
      <c r="G5" s="216">
        <v>6</v>
      </c>
      <c r="H5" s="216">
        <v>7</v>
      </c>
      <c r="I5" s="216">
        <v>8</v>
      </c>
      <c r="J5" s="216">
        <v>9</v>
      </c>
      <c r="K5" s="216">
        <v>10</v>
      </c>
      <c r="L5" s="216">
        <v>11</v>
      </c>
      <c r="M5" s="216">
        <v>12</v>
      </c>
      <c r="N5" s="216">
        <v>13</v>
      </c>
      <c r="O5" s="216">
        <v>14</v>
      </c>
      <c r="P5" s="216">
        <v>15</v>
      </c>
      <c r="Q5" s="216">
        <v>16</v>
      </c>
      <c r="R5" s="216">
        <v>17</v>
      </c>
      <c r="S5" s="216">
        <v>18</v>
      </c>
      <c r="T5" s="216">
        <v>19</v>
      </c>
      <c r="U5" s="216">
        <v>20</v>
      </c>
      <c r="V5" s="216">
        <v>21</v>
      </c>
      <c r="W5" s="216">
        <v>22</v>
      </c>
    </row>
    <row r="6" spans="1:196" s="1" customFormat="1" ht="29.25" customHeight="1" x14ac:dyDescent="0.25">
      <c r="A6" s="217"/>
      <c r="B6" s="21"/>
      <c r="C6" s="21"/>
      <c r="D6" s="21"/>
      <c r="E6" s="244" t="s">
        <v>5</v>
      </c>
      <c r="F6" s="280">
        <f>SUM(F166)</f>
        <v>809772.2</v>
      </c>
      <c r="G6" s="14">
        <f>SUM(G166)</f>
        <v>758395.6</v>
      </c>
      <c r="H6" s="14">
        <f>SUM(H166)</f>
        <v>587406.60000000009</v>
      </c>
      <c r="I6" s="19">
        <v>1</v>
      </c>
      <c r="J6" s="14">
        <f>H6-G6</f>
        <v>-170988.99999999988</v>
      </c>
      <c r="K6" s="218">
        <f>IFERROR(100%*(H6/G6),"")</f>
        <v>0.77453851261795315</v>
      </c>
      <c r="L6" s="266">
        <f>SUM(L166)</f>
        <v>118897</v>
      </c>
      <c r="M6" s="14">
        <f>SUM(M166)</f>
        <v>124290.20000000001</v>
      </c>
      <c r="N6" s="14">
        <f>SUM(N166)</f>
        <v>113730.70000000001</v>
      </c>
      <c r="O6" s="14">
        <f>SUM(O166)</f>
        <v>76232.900000000009</v>
      </c>
      <c r="P6" s="14">
        <f>O6-N6</f>
        <v>-37497.800000000003</v>
      </c>
      <c r="Q6" s="282">
        <f>IFERROR(100%*(O6/N6),"")</f>
        <v>0.67029306950541934</v>
      </c>
      <c r="R6" s="287">
        <f>SUM(R166)</f>
        <v>928669.2</v>
      </c>
      <c r="S6" s="14">
        <f>SUM(S166)</f>
        <v>934062.39999999991</v>
      </c>
      <c r="T6" s="14">
        <f>SUM(T166)</f>
        <v>872126.3</v>
      </c>
      <c r="U6" s="14">
        <f>SUM(U166)</f>
        <v>663639.49999999988</v>
      </c>
      <c r="V6" s="14">
        <f>U6-T6</f>
        <v>-208486.80000000016</v>
      </c>
      <c r="W6" s="218">
        <f>IFERROR(100%*(U6/T6),"")</f>
        <v>0.76094425772964291</v>
      </c>
      <c r="X6" s="7"/>
      <c r="Y6" s="7"/>
      <c r="Z6" s="7"/>
      <c r="AA6" s="7"/>
      <c r="AB6" s="7"/>
      <c r="AC6" s="7"/>
      <c r="AD6" s="7"/>
      <c r="AE6" s="7"/>
      <c r="AF6" s="7"/>
      <c r="AG6" s="7"/>
      <c r="AH6" s="7"/>
      <c r="AI6" s="7"/>
      <c r="AJ6" s="7"/>
      <c r="AK6" s="7"/>
      <c r="AL6" s="7"/>
      <c r="AM6" s="7"/>
      <c r="AN6" s="7"/>
      <c r="AO6" s="7"/>
      <c r="AP6" s="7"/>
      <c r="AQ6" s="7"/>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row>
    <row r="7" spans="1:196" s="58" customFormat="1" ht="37.15" customHeight="1" x14ac:dyDescent="0.3">
      <c r="A7" s="219"/>
      <c r="B7" s="55"/>
      <c r="C7" s="55"/>
      <c r="D7" s="55"/>
      <c r="E7" s="260" t="s">
        <v>223</v>
      </c>
      <c r="F7" s="24">
        <f>SUM(F64,F70,F71,F20,F22,F24,F32,F33,F35,F37,F38,F39,F42,F48,F95,F96,F98,F104,F112,F113,F116,F153)</f>
        <v>166977.09999999998</v>
      </c>
      <c r="G7" s="15">
        <f t="shared" ref="G7:H7" si="0">SUM(G64,G70,G71,G20,G22,G24,G32,G33,G35,G37,G38,G39,G42,G48,G95,G96,G98,G104,G112,G113,G116,G153)</f>
        <v>153882.99999999997</v>
      </c>
      <c r="H7" s="15">
        <f t="shared" si="0"/>
        <v>148033.79999999996</v>
      </c>
      <c r="I7" s="27">
        <f>H7/$H$6</f>
        <v>0.25201249015588167</v>
      </c>
      <c r="J7" s="15">
        <f>H7-G7</f>
        <v>-5849.2000000000116</v>
      </c>
      <c r="K7" s="220">
        <f t="shared" ref="K7:K8" si="1">IFERROR(100%*(H7/G7),"")</f>
        <v>0.9619893035617969</v>
      </c>
      <c r="L7" s="24">
        <f t="shared" ref="L7:O7" si="2">SUM(L64,L70,L71,L20,L22,L24,L32,L33,L35,L37,L38,L39,L42,L48,L95,L96,L98,L104,L112,L113,L116,L153)</f>
        <v>0</v>
      </c>
      <c r="M7" s="15">
        <f t="shared" si="2"/>
        <v>0</v>
      </c>
      <c r="N7" s="15">
        <f t="shared" si="2"/>
        <v>0</v>
      </c>
      <c r="O7" s="15">
        <f t="shared" si="2"/>
        <v>0</v>
      </c>
      <c r="P7" s="15">
        <f>O7-N7</f>
        <v>0</v>
      </c>
      <c r="Q7" s="283" t="str">
        <f t="shared" ref="Q7:Q72" si="3">IFERROR(100%*(O7/N7),"")</f>
        <v/>
      </c>
      <c r="R7" s="281">
        <f t="shared" ref="R7:R84" si="4">SUM(F7,L7)</f>
        <v>166977.09999999998</v>
      </c>
      <c r="S7" s="15">
        <f t="shared" ref="S7:S84" si="5">SUM(F7,M7)</f>
        <v>166977.09999999998</v>
      </c>
      <c r="T7" s="15">
        <f t="shared" ref="T7:U84" si="6">SUM(G7,N7)</f>
        <v>153882.99999999997</v>
      </c>
      <c r="U7" s="15">
        <f>SUM(H7,O7)</f>
        <v>148033.79999999996</v>
      </c>
      <c r="V7" s="15">
        <f t="shared" ref="V7:V84" si="7">U7-T7</f>
        <v>-5849.2000000000116</v>
      </c>
      <c r="W7" s="220">
        <f t="shared" ref="W7:W72" si="8">IFERROR(100%*(U7/T7),"")</f>
        <v>0.9619893035617969</v>
      </c>
      <c r="X7" s="56"/>
      <c r="Y7" s="56"/>
      <c r="Z7" s="56"/>
      <c r="AA7" s="56"/>
      <c r="AB7" s="56"/>
      <c r="AC7" s="56"/>
      <c r="AD7" s="56"/>
      <c r="AE7" s="56"/>
      <c r="AF7" s="56"/>
      <c r="AG7" s="56"/>
      <c r="AH7" s="56"/>
      <c r="AI7" s="56"/>
      <c r="AJ7" s="56"/>
      <c r="AK7" s="56"/>
      <c r="AL7" s="56"/>
      <c r="AM7" s="56"/>
      <c r="AN7" s="56"/>
      <c r="AO7" s="56"/>
      <c r="AP7" s="56"/>
      <c r="AQ7" s="56"/>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row>
    <row r="8" spans="1:196" s="1" customFormat="1" ht="27.75" customHeight="1" x14ac:dyDescent="0.3">
      <c r="A8" s="221"/>
      <c r="B8" s="59"/>
      <c r="C8" s="59"/>
      <c r="D8" s="59"/>
      <c r="E8" s="355" t="s">
        <v>38</v>
      </c>
      <c r="F8" s="24">
        <f>SUM(F78,F73,F53,F40,F9)</f>
        <v>479095.39999999997</v>
      </c>
      <c r="G8" s="183">
        <f>SUM(G78,G73,G53,G40,G9)</f>
        <v>446380.9</v>
      </c>
      <c r="H8" s="15">
        <f>SUM(H78,H73,H53,H40,H9)</f>
        <v>403030.30000000005</v>
      </c>
      <c r="I8" s="27">
        <f t="shared" ref="I8:I84" si="9">H8/$H$6</f>
        <v>0.68611809945615176</v>
      </c>
      <c r="J8" s="15">
        <f t="shared" ref="J8:J20" si="10">H8-G8</f>
        <v>-43350.599999999977</v>
      </c>
      <c r="K8" s="220">
        <f t="shared" si="1"/>
        <v>0.90288428559555312</v>
      </c>
      <c r="L8" s="182">
        <f>SUM(L78,L73,L53,L40,L9)</f>
        <v>14877.7</v>
      </c>
      <c r="M8" s="183">
        <f>SUM(M78,M73,M53,M40,M9)</f>
        <v>16120.400000000001</v>
      </c>
      <c r="N8" s="15">
        <f>SUM(N78,N73,N53,N40,N9)</f>
        <v>8422.5</v>
      </c>
      <c r="O8" s="182">
        <f>SUM(O78,O73,O53,O40,O9)</f>
        <v>7302.4000000000005</v>
      </c>
      <c r="P8" s="15">
        <f t="shared" ref="P8:P84" si="11">O8-N8</f>
        <v>-1120.0999999999995</v>
      </c>
      <c r="Q8" s="283">
        <f t="shared" si="3"/>
        <v>0.86701098248738506</v>
      </c>
      <c r="R8" s="281">
        <f t="shared" si="4"/>
        <v>493973.1</v>
      </c>
      <c r="S8" s="15">
        <f t="shared" si="5"/>
        <v>495215.8</v>
      </c>
      <c r="T8" s="15">
        <f t="shared" si="6"/>
        <v>454803.4</v>
      </c>
      <c r="U8" s="15">
        <f t="shared" ref="U8" si="12">SUM(H8,O8)</f>
        <v>410332.70000000007</v>
      </c>
      <c r="V8" s="15">
        <f t="shared" si="7"/>
        <v>-44470.699999999953</v>
      </c>
      <c r="W8" s="220">
        <f t="shared" si="8"/>
        <v>0.90221994822378204</v>
      </c>
      <c r="X8" s="7"/>
      <c r="Y8" s="7"/>
      <c r="Z8" s="7"/>
      <c r="AA8" s="7"/>
      <c r="AB8" s="7"/>
      <c r="AC8" s="7"/>
      <c r="AD8" s="7"/>
      <c r="AE8" s="7"/>
      <c r="AF8" s="7"/>
      <c r="AG8" s="7"/>
      <c r="AH8" s="7"/>
      <c r="AI8" s="7"/>
      <c r="AJ8" s="7"/>
      <c r="AK8" s="7"/>
      <c r="AL8" s="7"/>
      <c r="AM8" s="7"/>
      <c r="AN8" s="7"/>
      <c r="AO8" s="7"/>
      <c r="AP8" s="7"/>
      <c r="AQ8" s="7"/>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row>
    <row r="9" spans="1:196" ht="30.75" customHeight="1" x14ac:dyDescent="0.3">
      <c r="A9" s="219">
        <v>1</v>
      </c>
      <c r="B9" s="55" t="s">
        <v>13</v>
      </c>
      <c r="C9" s="55" t="s">
        <v>53</v>
      </c>
      <c r="D9" s="55"/>
      <c r="E9" s="246" t="s">
        <v>352</v>
      </c>
      <c r="F9" s="24">
        <f>F10+F14+F21+F23+F25+F28+F29+F30+F31+F33+F34+F36+F37+F38+F39</f>
        <v>401402.1</v>
      </c>
      <c r="G9" s="15">
        <f>G10+G14+G21+G23+G25+G28+G29+G30+G31+G33+G34+G36+G37+G38+G39</f>
        <v>373636.4</v>
      </c>
      <c r="H9" s="15">
        <f>H10+H14+H21+H23+H25+H28+H29+H30+H31+H33+H34+H36+H37+H38+H39</f>
        <v>340250.9</v>
      </c>
      <c r="I9" s="27">
        <f t="shared" si="9"/>
        <v>0.57924255532709368</v>
      </c>
      <c r="J9" s="15">
        <f t="shared" si="10"/>
        <v>-33385.5</v>
      </c>
      <c r="K9" s="220">
        <f>IFERROR(100%*(H9/G9),"")</f>
        <v>0.91064708898811786</v>
      </c>
      <c r="L9" s="172">
        <f>L10+L14+L21+L23+L25+L28+L29+L30+L31+L33+L34+L36+L37+L38+L39</f>
        <v>8970.2999999999993</v>
      </c>
      <c r="M9" s="15">
        <f>M10+M14+M21+M23+M25+M28+M29+M30+M31+M33+M34+M36+M37+M38+M39</f>
        <v>9837.2000000000007</v>
      </c>
      <c r="N9" s="15">
        <f>N10+N14+N21+N23+N25+N28+N29+N30+N31+N33+N34+N36+N37+N38+N39</f>
        <v>2517</v>
      </c>
      <c r="O9" s="15">
        <f>O10+O14+O21+O23+O25+O28+O29+O30+O31+O33+O34+O36+O37+O38+O39</f>
        <v>2363</v>
      </c>
      <c r="P9" s="15">
        <f t="shared" si="11"/>
        <v>-154</v>
      </c>
      <c r="Q9" s="283">
        <f t="shared" si="3"/>
        <v>0.93881605085419151</v>
      </c>
      <c r="R9" s="281">
        <f>R10+R13+R21+R23+R25+R28+R29+R30+R31+R33+R34+R36+R37+R38+R39</f>
        <v>410372.39999999991</v>
      </c>
      <c r="S9" s="15">
        <f>S10+S13+S21+S23+S25+S28+S29+S30+S31+S33+S34+S36+S37+S38+S39</f>
        <v>411239.29999999993</v>
      </c>
      <c r="T9" s="15">
        <f>T10+T13+T21+T23+T25+T28+T29+T30+T31+T33+T34+T36+T37+T38+T39</f>
        <v>376153.4</v>
      </c>
      <c r="U9" s="15">
        <f>SUM(H9,O9)</f>
        <v>342613.9</v>
      </c>
      <c r="V9" s="15">
        <f t="shared" si="7"/>
        <v>-33539.5</v>
      </c>
      <c r="W9" s="220">
        <f t="shared" si="8"/>
        <v>0.91083557931418402</v>
      </c>
      <c r="X9" s="7"/>
      <c r="Y9" s="7"/>
      <c r="Z9" s="7"/>
      <c r="AA9" s="7"/>
      <c r="AB9" s="7"/>
      <c r="AC9" s="7"/>
      <c r="AD9" s="7"/>
      <c r="AE9" s="7"/>
      <c r="AF9" s="7"/>
      <c r="AG9" s="7"/>
      <c r="AH9" s="7"/>
      <c r="AI9" s="7"/>
      <c r="AJ9" s="7"/>
      <c r="AK9" s="7"/>
      <c r="AL9" s="7"/>
      <c r="AM9" s="7"/>
      <c r="AN9" s="7"/>
      <c r="AO9" s="7"/>
      <c r="AP9" s="7"/>
      <c r="AQ9" s="7"/>
    </row>
    <row r="10" spans="1:196" ht="26.25" customHeight="1" x14ac:dyDescent="0.3">
      <c r="A10" s="221"/>
      <c r="B10" s="60">
        <v>70101</v>
      </c>
      <c r="C10" s="325">
        <v>1010</v>
      </c>
      <c r="D10" s="326" t="s">
        <v>54</v>
      </c>
      <c r="E10" s="327" t="s">
        <v>126</v>
      </c>
      <c r="F10" s="25">
        <v>130218.5</v>
      </c>
      <c r="G10" s="20">
        <v>119959.3</v>
      </c>
      <c r="H10" s="20">
        <v>103237.7</v>
      </c>
      <c r="I10" s="22">
        <f t="shared" si="9"/>
        <v>0.17575168545944153</v>
      </c>
      <c r="J10" s="16">
        <f>H10-G10</f>
        <v>-16721.600000000006</v>
      </c>
      <c r="K10" s="222">
        <f t="shared" ref="K10:K75" si="13">IFERROR(100%*(H10/G10),"")</f>
        <v>0.86060605555384195</v>
      </c>
      <c r="L10" s="267">
        <v>6833.9</v>
      </c>
      <c r="M10" s="16">
        <v>6865.7</v>
      </c>
      <c r="N10" s="16">
        <v>1039.5999999999999</v>
      </c>
      <c r="O10" s="16">
        <v>1039.5999999999999</v>
      </c>
      <c r="P10" s="16">
        <f t="shared" si="11"/>
        <v>0</v>
      </c>
      <c r="Q10" s="284">
        <f t="shared" si="3"/>
        <v>1</v>
      </c>
      <c r="R10" s="288">
        <f t="shared" si="4"/>
        <v>137052.4</v>
      </c>
      <c r="S10" s="16">
        <f t="shared" si="5"/>
        <v>137084.20000000001</v>
      </c>
      <c r="T10" s="16">
        <f>SUM(G10,N10)</f>
        <v>120998.90000000001</v>
      </c>
      <c r="U10" s="16">
        <f>SUM(H10,O10)</f>
        <v>104277.3</v>
      </c>
      <c r="V10" s="16">
        <f t="shared" si="7"/>
        <v>-16721.600000000006</v>
      </c>
      <c r="W10" s="222">
        <f t="shared" si="8"/>
        <v>0.8618037023477072</v>
      </c>
      <c r="X10" s="7"/>
      <c r="Y10" s="7"/>
      <c r="Z10" s="7"/>
      <c r="AA10" s="7"/>
      <c r="AB10" s="7"/>
      <c r="AC10" s="7"/>
      <c r="AD10" s="7"/>
      <c r="AE10" s="7"/>
      <c r="AF10" s="7"/>
      <c r="AG10" s="7"/>
      <c r="AH10" s="7"/>
      <c r="AI10" s="7"/>
      <c r="AJ10" s="7"/>
      <c r="AK10" s="7"/>
      <c r="AL10" s="7"/>
      <c r="AM10" s="7"/>
      <c r="AN10" s="7"/>
      <c r="AO10" s="7"/>
      <c r="AP10" s="7"/>
      <c r="AQ10" s="7"/>
    </row>
    <row r="11" spans="1:196" s="66" customFormat="1" ht="78.599999999999994" hidden="1" customHeight="1" x14ac:dyDescent="0.3">
      <c r="A11" s="223"/>
      <c r="B11" s="61"/>
      <c r="C11" s="328"/>
      <c r="D11" s="329"/>
      <c r="E11" s="330" t="s">
        <v>207</v>
      </c>
      <c r="F11" s="28"/>
      <c r="G11" s="29"/>
      <c r="H11" s="29"/>
      <c r="I11" s="47">
        <f t="shared" si="9"/>
        <v>0</v>
      </c>
      <c r="J11" s="16">
        <f t="shared" si="10"/>
        <v>0</v>
      </c>
      <c r="K11" s="222" t="str">
        <f t="shared" si="13"/>
        <v/>
      </c>
      <c r="L11" s="268"/>
      <c r="M11" s="31"/>
      <c r="N11" s="31"/>
      <c r="O11" s="31"/>
      <c r="P11" s="31">
        <f t="shared" si="11"/>
        <v>0</v>
      </c>
      <c r="Q11" s="284" t="str">
        <f t="shared" si="3"/>
        <v/>
      </c>
      <c r="R11" s="289">
        <f t="shared" si="4"/>
        <v>0</v>
      </c>
      <c r="S11" s="31">
        <f t="shared" si="5"/>
        <v>0</v>
      </c>
      <c r="T11" s="31">
        <f t="shared" si="6"/>
        <v>0</v>
      </c>
      <c r="U11" s="16">
        <f t="shared" ref="U11:U76" si="14">SUM(H11,O11)</f>
        <v>0</v>
      </c>
      <c r="V11" s="31">
        <f t="shared" si="7"/>
        <v>0</v>
      </c>
      <c r="W11" s="222" t="str">
        <f t="shared" si="8"/>
        <v/>
      </c>
      <c r="X11" s="63"/>
      <c r="Y11" s="63"/>
      <c r="Z11" s="63"/>
      <c r="AA11" s="63"/>
      <c r="AB11" s="63"/>
      <c r="AC11" s="63"/>
      <c r="AD11" s="63"/>
      <c r="AE11" s="63"/>
      <c r="AF11" s="63"/>
      <c r="AG11" s="63"/>
      <c r="AH11" s="63"/>
      <c r="AI11" s="63"/>
      <c r="AJ11" s="63"/>
      <c r="AK11" s="63"/>
      <c r="AL11" s="63"/>
      <c r="AM11" s="63"/>
      <c r="AN11" s="63"/>
      <c r="AO11" s="63"/>
      <c r="AP11" s="63"/>
      <c r="AQ11" s="63"/>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5"/>
      <c r="GF11" s="65"/>
      <c r="GG11" s="65"/>
      <c r="GH11" s="65"/>
      <c r="GI11" s="65"/>
      <c r="GJ11" s="65"/>
      <c r="GK11" s="65"/>
      <c r="GL11" s="65"/>
      <c r="GM11" s="65"/>
      <c r="GN11" s="65"/>
    </row>
    <row r="12" spans="1:196" s="66" customFormat="1" ht="79.150000000000006" hidden="1" customHeight="1" x14ac:dyDescent="0.3">
      <c r="A12" s="223"/>
      <c r="B12" s="61"/>
      <c r="C12" s="328"/>
      <c r="D12" s="329"/>
      <c r="E12" s="330" t="s">
        <v>224</v>
      </c>
      <c r="F12" s="28"/>
      <c r="G12" s="29"/>
      <c r="H12" s="29"/>
      <c r="I12" s="50">
        <f t="shared" si="9"/>
        <v>0</v>
      </c>
      <c r="J12" s="16">
        <f t="shared" si="10"/>
        <v>0</v>
      </c>
      <c r="K12" s="222" t="str">
        <f t="shared" si="13"/>
        <v/>
      </c>
      <c r="L12" s="268"/>
      <c r="M12" s="31"/>
      <c r="N12" s="31"/>
      <c r="O12" s="31"/>
      <c r="P12" s="31"/>
      <c r="Q12" s="284" t="str">
        <f t="shared" si="3"/>
        <v/>
      </c>
      <c r="R12" s="289">
        <f t="shared" si="4"/>
        <v>0</v>
      </c>
      <c r="S12" s="31">
        <f t="shared" si="5"/>
        <v>0</v>
      </c>
      <c r="T12" s="31">
        <f t="shared" si="6"/>
        <v>0</v>
      </c>
      <c r="U12" s="16">
        <f t="shared" si="14"/>
        <v>0</v>
      </c>
      <c r="V12" s="31">
        <f t="shared" si="7"/>
        <v>0</v>
      </c>
      <c r="W12" s="222" t="str">
        <f t="shared" si="8"/>
        <v/>
      </c>
      <c r="X12" s="63"/>
      <c r="Y12" s="63"/>
      <c r="Z12" s="63"/>
      <c r="AA12" s="63"/>
      <c r="AB12" s="63"/>
      <c r="AC12" s="63"/>
      <c r="AD12" s="63"/>
      <c r="AE12" s="63"/>
      <c r="AF12" s="63"/>
      <c r="AG12" s="63"/>
      <c r="AH12" s="63"/>
      <c r="AI12" s="63"/>
      <c r="AJ12" s="63"/>
      <c r="AK12" s="63"/>
      <c r="AL12" s="63"/>
      <c r="AM12" s="63"/>
      <c r="AN12" s="63"/>
      <c r="AO12" s="63"/>
      <c r="AP12" s="63"/>
      <c r="AQ12" s="63"/>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5"/>
      <c r="GF12" s="65"/>
      <c r="GG12" s="65"/>
      <c r="GH12" s="65"/>
      <c r="GI12" s="65"/>
      <c r="GJ12" s="65"/>
      <c r="GK12" s="65"/>
      <c r="GL12" s="65"/>
      <c r="GM12" s="65"/>
      <c r="GN12" s="65"/>
    </row>
    <row r="13" spans="1:196" ht="34.5" customHeight="1" x14ac:dyDescent="0.3">
      <c r="A13" s="221"/>
      <c r="B13" s="67" t="s">
        <v>22</v>
      </c>
      <c r="C13" s="331">
        <v>1020</v>
      </c>
      <c r="D13" s="332"/>
      <c r="E13" s="333" t="s">
        <v>347</v>
      </c>
      <c r="F13" s="25">
        <v>78486.7</v>
      </c>
      <c r="G13" s="20">
        <v>76206.2</v>
      </c>
      <c r="H13" s="20">
        <v>69616.2</v>
      </c>
      <c r="I13" s="22">
        <f t="shared" si="9"/>
        <v>0.11851450085851944</v>
      </c>
      <c r="J13" s="16">
        <f t="shared" si="10"/>
        <v>-6590</v>
      </c>
      <c r="K13" s="222">
        <f t="shared" si="13"/>
        <v>0.91352409646459209</v>
      </c>
      <c r="L13" s="267">
        <v>1689.3</v>
      </c>
      <c r="M13" s="16">
        <v>2524.4</v>
      </c>
      <c r="N13" s="16">
        <v>1107.9000000000001</v>
      </c>
      <c r="O13" s="16">
        <v>1107.9000000000001</v>
      </c>
      <c r="P13" s="16">
        <f t="shared" si="11"/>
        <v>0</v>
      </c>
      <c r="Q13" s="284">
        <f t="shared" si="3"/>
        <v>1</v>
      </c>
      <c r="R13" s="288">
        <f t="shared" si="4"/>
        <v>80176</v>
      </c>
      <c r="S13" s="16">
        <f t="shared" si="5"/>
        <v>81011.099999999991</v>
      </c>
      <c r="T13" s="16">
        <f t="shared" si="6"/>
        <v>77314.099999999991</v>
      </c>
      <c r="U13" s="16">
        <f t="shared" si="14"/>
        <v>70724.099999999991</v>
      </c>
      <c r="V13" s="31">
        <f t="shared" si="7"/>
        <v>-6590</v>
      </c>
      <c r="W13" s="222">
        <f t="shared" si="8"/>
        <v>0.91476328379946215</v>
      </c>
      <c r="X13" s="7"/>
      <c r="Y13" s="7"/>
      <c r="Z13" s="7"/>
      <c r="AA13" s="7"/>
      <c r="AB13" s="7"/>
      <c r="AC13" s="7"/>
      <c r="AD13" s="7"/>
      <c r="AE13" s="7"/>
      <c r="AF13" s="7"/>
      <c r="AG13" s="7"/>
      <c r="AH13" s="7"/>
      <c r="AI13" s="7"/>
      <c r="AJ13" s="7"/>
      <c r="AK13" s="7"/>
      <c r="AL13" s="7"/>
      <c r="AM13" s="7"/>
      <c r="AN13" s="7"/>
      <c r="AO13" s="7"/>
      <c r="AP13" s="7"/>
      <c r="AQ13" s="7"/>
    </row>
    <row r="14" spans="1:196" s="66" customFormat="1" ht="33" customHeight="1" x14ac:dyDescent="0.3">
      <c r="A14" s="223"/>
      <c r="B14" s="69" t="s">
        <v>22</v>
      </c>
      <c r="C14" s="70">
        <v>1021</v>
      </c>
      <c r="D14" s="69" t="s">
        <v>55</v>
      </c>
      <c r="E14" s="249" t="s">
        <v>249</v>
      </c>
      <c r="F14" s="28">
        <v>78486.7</v>
      </c>
      <c r="G14" s="29">
        <v>76206.2</v>
      </c>
      <c r="H14" s="29">
        <v>69616.2</v>
      </c>
      <c r="I14" s="45">
        <f t="shared" si="9"/>
        <v>0.11851450085851944</v>
      </c>
      <c r="J14" s="31">
        <f t="shared" si="10"/>
        <v>-6590</v>
      </c>
      <c r="K14" s="224">
        <f t="shared" si="13"/>
        <v>0.91352409646459209</v>
      </c>
      <c r="L14" s="268">
        <v>1689.3</v>
      </c>
      <c r="M14" s="31">
        <v>2524.4</v>
      </c>
      <c r="N14" s="31">
        <v>1107.9000000000001</v>
      </c>
      <c r="O14" s="31">
        <v>1107.9000000000001</v>
      </c>
      <c r="P14" s="31">
        <f t="shared" si="11"/>
        <v>0</v>
      </c>
      <c r="Q14" s="214">
        <f t="shared" si="3"/>
        <v>1</v>
      </c>
      <c r="R14" s="289">
        <f t="shared" si="4"/>
        <v>80176</v>
      </c>
      <c r="S14" s="31">
        <f t="shared" si="5"/>
        <v>81011.099999999991</v>
      </c>
      <c r="T14" s="31">
        <f t="shared" si="6"/>
        <v>77314.099999999991</v>
      </c>
      <c r="U14" s="31">
        <f t="shared" si="14"/>
        <v>70724.099999999991</v>
      </c>
      <c r="V14" s="31">
        <f t="shared" si="7"/>
        <v>-6590</v>
      </c>
      <c r="W14" s="224">
        <f t="shared" si="8"/>
        <v>0.91476328379946215</v>
      </c>
      <c r="X14" s="63"/>
      <c r="Y14" s="63"/>
      <c r="Z14" s="63"/>
      <c r="AA14" s="63"/>
      <c r="AB14" s="63"/>
      <c r="AC14" s="63"/>
      <c r="AD14" s="63"/>
      <c r="AE14" s="63"/>
      <c r="AF14" s="63"/>
      <c r="AG14" s="63"/>
      <c r="AH14" s="63"/>
      <c r="AI14" s="63"/>
      <c r="AJ14" s="63"/>
      <c r="AK14" s="63"/>
      <c r="AL14" s="63"/>
      <c r="AM14" s="63"/>
      <c r="AN14" s="63"/>
      <c r="AO14" s="63"/>
      <c r="AP14" s="63"/>
      <c r="AQ14" s="63"/>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5"/>
      <c r="GF14" s="65"/>
      <c r="GG14" s="65"/>
      <c r="GH14" s="65"/>
      <c r="GI14" s="65"/>
      <c r="GJ14" s="65"/>
      <c r="GK14" s="65"/>
      <c r="GL14" s="65"/>
      <c r="GM14" s="65"/>
      <c r="GN14" s="65"/>
    </row>
    <row r="15" spans="1:196" s="74" customFormat="1" ht="67.150000000000006" hidden="1" customHeight="1" x14ac:dyDescent="0.3">
      <c r="A15" s="223"/>
      <c r="B15" s="69"/>
      <c r="C15" s="70"/>
      <c r="D15" s="69"/>
      <c r="E15" s="248" t="s">
        <v>229</v>
      </c>
      <c r="F15" s="28"/>
      <c r="G15" s="29"/>
      <c r="H15" s="29"/>
      <c r="I15" s="45">
        <f t="shared" si="9"/>
        <v>0</v>
      </c>
      <c r="J15" s="15">
        <f t="shared" si="10"/>
        <v>0</v>
      </c>
      <c r="K15" s="222" t="str">
        <f t="shared" si="13"/>
        <v/>
      </c>
      <c r="L15" s="268"/>
      <c r="M15" s="31"/>
      <c r="N15" s="31"/>
      <c r="O15" s="31"/>
      <c r="P15" s="31">
        <f t="shared" si="11"/>
        <v>0</v>
      </c>
      <c r="Q15" s="284" t="str">
        <f t="shared" si="3"/>
        <v/>
      </c>
      <c r="R15" s="289">
        <f t="shared" si="4"/>
        <v>0</v>
      </c>
      <c r="S15" s="31">
        <f t="shared" si="5"/>
        <v>0</v>
      </c>
      <c r="T15" s="31">
        <f t="shared" si="6"/>
        <v>0</v>
      </c>
      <c r="U15" s="16">
        <f t="shared" si="14"/>
        <v>0</v>
      </c>
      <c r="V15" s="31">
        <f t="shared" si="7"/>
        <v>0</v>
      </c>
      <c r="W15" s="222" t="str">
        <f t="shared" si="8"/>
        <v/>
      </c>
      <c r="X15" s="71"/>
      <c r="Y15" s="71"/>
      <c r="Z15" s="71"/>
      <c r="AA15" s="71"/>
      <c r="AB15" s="71"/>
      <c r="AC15" s="71"/>
      <c r="AD15" s="71"/>
      <c r="AE15" s="71"/>
      <c r="AF15" s="71"/>
      <c r="AG15" s="71"/>
      <c r="AH15" s="71"/>
      <c r="AI15" s="71"/>
      <c r="AJ15" s="71"/>
      <c r="AK15" s="71"/>
      <c r="AL15" s="71"/>
      <c r="AM15" s="71"/>
      <c r="AN15" s="71"/>
      <c r="AO15" s="71"/>
      <c r="AP15" s="71"/>
      <c r="AQ15" s="71"/>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c r="EX15" s="72"/>
      <c r="EY15" s="72"/>
      <c r="EZ15" s="72"/>
      <c r="FA15" s="72"/>
      <c r="FB15" s="72"/>
      <c r="FC15" s="72"/>
      <c r="FD15" s="72"/>
      <c r="FE15" s="72"/>
      <c r="FF15" s="72"/>
      <c r="FG15" s="72"/>
      <c r="FH15" s="72"/>
      <c r="FI15" s="72"/>
      <c r="FJ15" s="72"/>
      <c r="FK15" s="72"/>
      <c r="FL15" s="72"/>
      <c r="FM15" s="72"/>
      <c r="FN15" s="72"/>
      <c r="FO15" s="72"/>
      <c r="FP15" s="72"/>
      <c r="FQ15" s="72"/>
      <c r="FR15" s="72"/>
      <c r="FS15" s="72"/>
      <c r="FT15" s="72"/>
      <c r="FU15" s="72"/>
      <c r="FV15" s="72"/>
      <c r="FW15" s="72"/>
      <c r="FX15" s="72"/>
      <c r="FY15" s="72"/>
      <c r="FZ15" s="72"/>
      <c r="GA15" s="72"/>
      <c r="GB15" s="72"/>
      <c r="GC15" s="72"/>
      <c r="GD15" s="72"/>
      <c r="GE15" s="73"/>
      <c r="GF15" s="73"/>
      <c r="GG15" s="73"/>
      <c r="GH15" s="73"/>
      <c r="GI15" s="73"/>
      <c r="GJ15" s="73"/>
      <c r="GK15" s="73"/>
      <c r="GL15" s="73"/>
      <c r="GM15" s="73"/>
      <c r="GN15" s="73"/>
    </row>
    <row r="16" spans="1:196" s="74" customFormat="1" ht="81.599999999999994" hidden="1" customHeight="1" x14ac:dyDescent="0.3">
      <c r="A16" s="223"/>
      <c r="B16" s="69"/>
      <c r="C16" s="70"/>
      <c r="D16" s="69"/>
      <c r="E16" s="248" t="s">
        <v>228</v>
      </c>
      <c r="F16" s="28"/>
      <c r="G16" s="29"/>
      <c r="H16" s="29"/>
      <c r="I16" s="45">
        <f t="shared" si="9"/>
        <v>0</v>
      </c>
      <c r="J16" s="15">
        <f t="shared" si="10"/>
        <v>0</v>
      </c>
      <c r="K16" s="222" t="str">
        <f t="shared" si="13"/>
        <v/>
      </c>
      <c r="L16" s="268"/>
      <c r="M16" s="31"/>
      <c r="N16" s="31"/>
      <c r="O16" s="31"/>
      <c r="P16" s="31">
        <f t="shared" si="11"/>
        <v>0</v>
      </c>
      <c r="Q16" s="284" t="str">
        <f t="shared" si="3"/>
        <v/>
      </c>
      <c r="R16" s="289">
        <f t="shared" si="4"/>
        <v>0</v>
      </c>
      <c r="S16" s="31">
        <f t="shared" si="5"/>
        <v>0</v>
      </c>
      <c r="T16" s="31">
        <f t="shared" si="6"/>
        <v>0</v>
      </c>
      <c r="U16" s="16">
        <f t="shared" si="14"/>
        <v>0</v>
      </c>
      <c r="V16" s="31">
        <f t="shared" si="7"/>
        <v>0</v>
      </c>
      <c r="W16" s="222" t="str">
        <f t="shared" si="8"/>
        <v/>
      </c>
      <c r="X16" s="71"/>
      <c r="Y16" s="71"/>
      <c r="Z16" s="71"/>
      <c r="AA16" s="71"/>
      <c r="AB16" s="71"/>
      <c r="AC16" s="71"/>
      <c r="AD16" s="71"/>
      <c r="AE16" s="71"/>
      <c r="AF16" s="71"/>
      <c r="AG16" s="71"/>
      <c r="AH16" s="71"/>
      <c r="AI16" s="71"/>
      <c r="AJ16" s="71"/>
      <c r="AK16" s="71"/>
      <c r="AL16" s="71"/>
      <c r="AM16" s="71"/>
      <c r="AN16" s="71"/>
      <c r="AO16" s="71"/>
      <c r="AP16" s="71"/>
      <c r="AQ16" s="71"/>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c r="FN16" s="72"/>
      <c r="FO16" s="72"/>
      <c r="FP16" s="72"/>
      <c r="FQ16" s="72"/>
      <c r="FR16" s="72"/>
      <c r="FS16" s="72"/>
      <c r="FT16" s="72"/>
      <c r="FU16" s="72"/>
      <c r="FV16" s="72"/>
      <c r="FW16" s="72"/>
      <c r="FX16" s="72"/>
      <c r="FY16" s="72"/>
      <c r="FZ16" s="72"/>
      <c r="GA16" s="72"/>
      <c r="GB16" s="72"/>
      <c r="GC16" s="72"/>
      <c r="GD16" s="72"/>
      <c r="GE16" s="73"/>
      <c r="GF16" s="73"/>
      <c r="GG16" s="73"/>
      <c r="GH16" s="73"/>
      <c r="GI16" s="73"/>
      <c r="GJ16" s="73"/>
      <c r="GK16" s="73"/>
      <c r="GL16" s="73"/>
      <c r="GM16" s="73"/>
      <c r="GN16" s="73"/>
    </row>
    <row r="17" spans="1:196" s="77" customFormat="1" ht="66" hidden="1" customHeight="1" x14ac:dyDescent="0.3">
      <c r="A17" s="225"/>
      <c r="B17" s="69"/>
      <c r="C17" s="70"/>
      <c r="D17" s="69"/>
      <c r="E17" s="248" t="s">
        <v>204</v>
      </c>
      <c r="F17" s="30"/>
      <c r="G17" s="37"/>
      <c r="H17" s="37"/>
      <c r="I17" s="45">
        <f t="shared" si="9"/>
        <v>0</v>
      </c>
      <c r="J17" s="15">
        <f t="shared" si="10"/>
        <v>0</v>
      </c>
      <c r="K17" s="222" t="str">
        <f t="shared" si="13"/>
        <v/>
      </c>
      <c r="L17" s="269"/>
      <c r="M17" s="51"/>
      <c r="N17" s="51"/>
      <c r="O17" s="51"/>
      <c r="P17" s="31">
        <f t="shared" si="11"/>
        <v>0</v>
      </c>
      <c r="Q17" s="284" t="str">
        <f t="shared" si="3"/>
        <v/>
      </c>
      <c r="R17" s="289">
        <f t="shared" si="4"/>
        <v>0</v>
      </c>
      <c r="S17" s="31">
        <f t="shared" si="5"/>
        <v>0</v>
      </c>
      <c r="T17" s="31">
        <f t="shared" si="6"/>
        <v>0</v>
      </c>
      <c r="U17" s="16">
        <f t="shared" si="14"/>
        <v>0</v>
      </c>
      <c r="V17" s="31">
        <f t="shared" si="7"/>
        <v>0</v>
      </c>
      <c r="W17" s="222" t="str">
        <f t="shared" si="8"/>
        <v/>
      </c>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6"/>
      <c r="GF17" s="76"/>
      <c r="GG17" s="76"/>
      <c r="GH17" s="76"/>
      <c r="GI17" s="76"/>
      <c r="GJ17" s="76"/>
      <c r="GK17" s="76"/>
      <c r="GL17" s="76"/>
      <c r="GM17" s="76"/>
      <c r="GN17" s="76"/>
    </row>
    <row r="18" spans="1:196" s="77" customFormat="1" ht="81" hidden="1" customHeight="1" x14ac:dyDescent="0.3">
      <c r="A18" s="225"/>
      <c r="B18" s="69"/>
      <c r="C18" s="70"/>
      <c r="D18" s="69"/>
      <c r="E18" s="248" t="s">
        <v>225</v>
      </c>
      <c r="F18" s="78"/>
      <c r="G18" s="51"/>
      <c r="H18" s="37"/>
      <c r="I18" s="45">
        <f t="shared" si="9"/>
        <v>0</v>
      </c>
      <c r="J18" s="15">
        <f t="shared" si="10"/>
        <v>0</v>
      </c>
      <c r="K18" s="222" t="str">
        <f t="shared" si="13"/>
        <v/>
      </c>
      <c r="L18" s="270"/>
      <c r="M18" s="37"/>
      <c r="N18" s="37"/>
      <c r="O18" s="37"/>
      <c r="P18" s="31">
        <f t="shared" si="11"/>
        <v>0</v>
      </c>
      <c r="Q18" s="284" t="str">
        <f t="shared" si="3"/>
        <v/>
      </c>
      <c r="R18" s="290">
        <f t="shared" si="4"/>
        <v>0</v>
      </c>
      <c r="S18" s="37">
        <f t="shared" si="5"/>
        <v>0</v>
      </c>
      <c r="T18" s="37">
        <f t="shared" si="6"/>
        <v>0</v>
      </c>
      <c r="U18" s="16">
        <f t="shared" si="14"/>
        <v>0</v>
      </c>
      <c r="V18" s="31">
        <f t="shared" si="7"/>
        <v>0</v>
      </c>
      <c r="W18" s="222" t="str">
        <f t="shared" si="8"/>
        <v/>
      </c>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6"/>
      <c r="GF18" s="76"/>
      <c r="GG18" s="76"/>
      <c r="GH18" s="76"/>
      <c r="GI18" s="76"/>
      <c r="GJ18" s="76"/>
      <c r="GK18" s="76"/>
      <c r="GL18" s="76"/>
      <c r="GM18" s="76"/>
      <c r="GN18" s="76"/>
    </row>
    <row r="19" spans="1:196" s="77" customFormat="1" ht="81.599999999999994" hidden="1" customHeight="1" x14ac:dyDescent="0.3">
      <c r="A19" s="225"/>
      <c r="B19" s="69"/>
      <c r="C19" s="70"/>
      <c r="D19" s="69"/>
      <c r="E19" s="248" t="s">
        <v>224</v>
      </c>
      <c r="F19" s="36"/>
      <c r="G19" s="51"/>
      <c r="H19" s="51"/>
      <c r="I19" s="47">
        <f t="shared" si="9"/>
        <v>0</v>
      </c>
      <c r="J19" s="15">
        <f t="shared" si="10"/>
        <v>0</v>
      </c>
      <c r="K19" s="222" t="str">
        <f t="shared" si="13"/>
        <v/>
      </c>
      <c r="L19" s="270"/>
      <c r="M19" s="37"/>
      <c r="N19" s="37"/>
      <c r="O19" s="37"/>
      <c r="P19" s="31">
        <f t="shared" si="11"/>
        <v>0</v>
      </c>
      <c r="Q19" s="284" t="str">
        <f t="shared" si="3"/>
        <v/>
      </c>
      <c r="R19" s="290">
        <f t="shared" si="4"/>
        <v>0</v>
      </c>
      <c r="S19" s="37">
        <f t="shared" si="5"/>
        <v>0</v>
      </c>
      <c r="T19" s="37">
        <f t="shared" si="6"/>
        <v>0</v>
      </c>
      <c r="U19" s="16">
        <f t="shared" si="14"/>
        <v>0</v>
      </c>
      <c r="V19" s="31">
        <f t="shared" si="7"/>
        <v>0</v>
      </c>
      <c r="W19" s="222" t="str">
        <f t="shared" si="8"/>
        <v/>
      </c>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6"/>
      <c r="GF19" s="76"/>
      <c r="GG19" s="76"/>
      <c r="GH19" s="76"/>
      <c r="GI19" s="76"/>
      <c r="GJ19" s="76"/>
      <c r="GK19" s="76"/>
      <c r="GL19" s="76"/>
      <c r="GM19" s="76"/>
      <c r="GN19" s="76"/>
    </row>
    <row r="20" spans="1:196" s="77" customFormat="1" ht="78" hidden="1" customHeight="1" x14ac:dyDescent="0.3">
      <c r="A20" s="225"/>
      <c r="B20" s="69"/>
      <c r="C20" s="70"/>
      <c r="D20" s="69"/>
      <c r="E20" s="248" t="s">
        <v>266</v>
      </c>
      <c r="F20" s="30"/>
      <c r="G20" s="31"/>
      <c r="H20" s="31"/>
      <c r="I20" s="45">
        <f t="shared" si="9"/>
        <v>0</v>
      </c>
      <c r="J20" s="16">
        <f t="shared" si="10"/>
        <v>0</v>
      </c>
      <c r="K20" s="222" t="str">
        <f t="shared" si="13"/>
        <v/>
      </c>
      <c r="L20" s="270"/>
      <c r="M20" s="37"/>
      <c r="N20" s="37"/>
      <c r="O20" s="37"/>
      <c r="P20" s="52">
        <f t="shared" si="11"/>
        <v>0</v>
      </c>
      <c r="Q20" s="284" t="str">
        <f t="shared" si="3"/>
        <v/>
      </c>
      <c r="R20" s="289">
        <f t="shared" si="4"/>
        <v>0</v>
      </c>
      <c r="S20" s="31">
        <f t="shared" si="5"/>
        <v>0</v>
      </c>
      <c r="T20" s="31">
        <f t="shared" si="6"/>
        <v>0</v>
      </c>
      <c r="U20" s="16">
        <f t="shared" si="14"/>
        <v>0</v>
      </c>
      <c r="V20" s="31">
        <f t="shared" si="7"/>
        <v>0</v>
      </c>
      <c r="W20" s="222" t="str">
        <f t="shared" si="8"/>
        <v/>
      </c>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6"/>
      <c r="GF20" s="76"/>
      <c r="GG20" s="76"/>
      <c r="GH20" s="76"/>
      <c r="GI20" s="76"/>
      <c r="GJ20" s="76"/>
      <c r="GK20" s="76"/>
      <c r="GL20" s="76"/>
      <c r="GM20" s="76"/>
      <c r="GN20" s="76"/>
    </row>
    <row r="21" spans="1:196" ht="39" customHeight="1" x14ac:dyDescent="0.3">
      <c r="A21" s="221"/>
      <c r="B21" s="67" t="s">
        <v>22</v>
      </c>
      <c r="C21" s="331">
        <v>1030</v>
      </c>
      <c r="D21" s="332"/>
      <c r="E21" s="333" t="s">
        <v>346</v>
      </c>
      <c r="F21" s="25">
        <v>159326.79999999999</v>
      </c>
      <c r="G21" s="20">
        <v>146513.70000000001</v>
      </c>
      <c r="H21" s="20">
        <v>141402.5</v>
      </c>
      <c r="I21" s="22">
        <f t="shared" si="9"/>
        <v>0.24072337627803292</v>
      </c>
      <c r="J21" s="16">
        <f t="shared" ref="J21:J84" si="15">H21-G21</f>
        <v>-5111.2000000000116</v>
      </c>
      <c r="K21" s="222">
        <f t="shared" si="13"/>
        <v>0.96511452512631912</v>
      </c>
      <c r="L21" s="267"/>
      <c r="M21" s="16"/>
      <c r="N21" s="16"/>
      <c r="O21" s="16"/>
      <c r="P21" s="16">
        <f t="shared" si="11"/>
        <v>0</v>
      </c>
      <c r="Q21" s="284" t="str">
        <f t="shared" si="3"/>
        <v/>
      </c>
      <c r="R21" s="288">
        <f t="shared" si="4"/>
        <v>159326.79999999999</v>
      </c>
      <c r="S21" s="16">
        <f t="shared" si="5"/>
        <v>159326.79999999999</v>
      </c>
      <c r="T21" s="16">
        <f t="shared" si="6"/>
        <v>146513.70000000001</v>
      </c>
      <c r="U21" s="16">
        <f t="shared" si="14"/>
        <v>141402.5</v>
      </c>
      <c r="V21" s="16">
        <f t="shared" si="7"/>
        <v>-5111.2000000000116</v>
      </c>
      <c r="W21" s="222">
        <f t="shared" si="8"/>
        <v>0.96511452512631912</v>
      </c>
      <c r="X21" s="7"/>
      <c r="Y21" s="7"/>
      <c r="Z21" s="7"/>
      <c r="AA21" s="7"/>
      <c r="AB21" s="7"/>
      <c r="AC21" s="7"/>
      <c r="AD21" s="7"/>
      <c r="AE21" s="7"/>
      <c r="AF21" s="7"/>
      <c r="AG21" s="7"/>
      <c r="AH21" s="7"/>
      <c r="AI21" s="7"/>
      <c r="AJ21" s="7"/>
      <c r="AK21" s="7"/>
      <c r="AL21" s="7"/>
      <c r="AM21" s="7"/>
      <c r="AN21" s="7"/>
      <c r="AO21" s="7"/>
      <c r="AP21" s="7"/>
      <c r="AQ21" s="7"/>
    </row>
    <row r="22" spans="1:196" s="66" customFormat="1" ht="33" customHeight="1" x14ac:dyDescent="0.3">
      <c r="A22" s="223"/>
      <c r="B22" s="69" t="s">
        <v>22</v>
      </c>
      <c r="C22" s="70">
        <v>1031</v>
      </c>
      <c r="D22" s="69" t="s">
        <v>55</v>
      </c>
      <c r="E22" s="249" t="s">
        <v>259</v>
      </c>
      <c r="F22" s="28">
        <v>159326.79999999999</v>
      </c>
      <c r="G22" s="29">
        <v>146513.70000000001</v>
      </c>
      <c r="H22" s="29">
        <v>141402.5</v>
      </c>
      <c r="I22" s="45">
        <f t="shared" si="9"/>
        <v>0.24072337627803292</v>
      </c>
      <c r="J22" s="31">
        <f t="shared" si="15"/>
        <v>-5111.2000000000116</v>
      </c>
      <c r="K22" s="224">
        <f t="shared" si="13"/>
        <v>0.96511452512631912</v>
      </c>
      <c r="L22" s="268"/>
      <c r="M22" s="31"/>
      <c r="N22" s="31"/>
      <c r="O22" s="31"/>
      <c r="P22" s="31">
        <f t="shared" si="11"/>
        <v>0</v>
      </c>
      <c r="Q22" s="214" t="str">
        <f t="shared" si="3"/>
        <v/>
      </c>
      <c r="R22" s="289">
        <f t="shared" si="4"/>
        <v>159326.79999999999</v>
      </c>
      <c r="S22" s="31">
        <f t="shared" si="5"/>
        <v>159326.79999999999</v>
      </c>
      <c r="T22" s="31">
        <f t="shared" si="6"/>
        <v>146513.70000000001</v>
      </c>
      <c r="U22" s="31">
        <f t="shared" si="14"/>
        <v>141402.5</v>
      </c>
      <c r="V22" s="31">
        <f t="shared" si="7"/>
        <v>-5111.2000000000116</v>
      </c>
      <c r="W22" s="224">
        <f t="shared" si="8"/>
        <v>0.96511452512631912</v>
      </c>
      <c r="X22" s="63"/>
      <c r="Y22" s="63"/>
      <c r="Z22" s="63"/>
      <c r="AA22" s="63"/>
      <c r="AB22" s="63"/>
      <c r="AC22" s="63"/>
      <c r="AD22" s="63"/>
      <c r="AE22" s="63"/>
      <c r="AF22" s="63"/>
      <c r="AG22" s="63"/>
      <c r="AH22" s="63"/>
      <c r="AI22" s="63"/>
      <c r="AJ22" s="63"/>
      <c r="AK22" s="63"/>
      <c r="AL22" s="63"/>
      <c r="AM22" s="63"/>
      <c r="AN22" s="63"/>
      <c r="AO22" s="63"/>
      <c r="AP22" s="63"/>
      <c r="AQ22" s="63"/>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5"/>
      <c r="GF22" s="65"/>
      <c r="GG22" s="65"/>
      <c r="GH22" s="65"/>
      <c r="GI22" s="65"/>
      <c r="GJ22" s="65"/>
      <c r="GK22" s="65"/>
      <c r="GL22" s="65"/>
      <c r="GM22" s="65"/>
      <c r="GN22" s="65"/>
    </row>
    <row r="23" spans="1:196" ht="136.9" hidden="1" customHeight="1" x14ac:dyDescent="0.25">
      <c r="A23" s="221"/>
      <c r="B23" s="67" t="s">
        <v>22</v>
      </c>
      <c r="C23" s="68">
        <v>1060</v>
      </c>
      <c r="D23" s="67"/>
      <c r="E23" s="250" t="s">
        <v>278</v>
      </c>
      <c r="F23" s="25"/>
      <c r="G23" s="20"/>
      <c r="H23" s="20"/>
      <c r="I23" s="22">
        <f t="shared" ref="I23" si="16">H23/$H$6</f>
        <v>0</v>
      </c>
      <c r="J23" s="16">
        <f t="shared" ref="J23" si="17">H23-G23</f>
        <v>0</v>
      </c>
      <c r="K23" s="222" t="str">
        <f t="shared" si="13"/>
        <v/>
      </c>
      <c r="L23" s="267"/>
      <c r="M23" s="16"/>
      <c r="N23" s="16"/>
      <c r="O23" s="16"/>
      <c r="P23" s="16">
        <f t="shared" ref="P23" si="18">O23-N23</f>
        <v>0</v>
      </c>
      <c r="Q23" s="284" t="str">
        <f t="shared" si="3"/>
        <v/>
      </c>
      <c r="R23" s="288">
        <f t="shared" ref="R23" si="19">SUM(F23,L23)</f>
        <v>0</v>
      </c>
      <c r="S23" s="16">
        <f t="shared" ref="S23" si="20">SUM(F23,M23)</f>
        <v>0</v>
      </c>
      <c r="T23" s="16">
        <f t="shared" ref="T23" si="21">SUM(G23,N23)</f>
        <v>0</v>
      </c>
      <c r="U23" s="16">
        <f t="shared" si="14"/>
        <v>0</v>
      </c>
      <c r="V23" s="16">
        <f t="shared" ref="V23" si="22">U23-T23</f>
        <v>0</v>
      </c>
      <c r="W23" s="222" t="str">
        <f t="shared" si="8"/>
        <v/>
      </c>
      <c r="X23" s="7"/>
      <c r="Y23" s="7"/>
      <c r="Z23" s="7"/>
      <c r="AA23" s="7"/>
      <c r="AB23" s="7"/>
      <c r="AC23" s="7"/>
      <c r="AD23" s="7"/>
      <c r="AE23" s="7"/>
      <c r="AF23" s="7"/>
      <c r="AG23" s="7"/>
      <c r="AH23" s="7"/>
      <c r="AI23" s="7"/>
      <c r="AJ23" s="7"/>
      <c r="AK23" s="7"/>
      <c r="AL23" s="7"/>
      <c r="AM23" s="7"/>
      <c r="AN23" s="7"/>
      <c r="AO23" s="7"/>
      <c r="AP23" s="7"/>
      <c r="AQ23" s="7"/>
    </row>
    <row r="24" spans="1:196" s="66" customFormat="1" ht="37.9" hidden="1" customHeight="1" x14ac:dyDescent="0.3">
      <c r="A24" s="223"/>
      <c r="B24" s="69" t="s">
        <v>22</v>
      </c>
      <c r="C24" s="70">
        <v>1061</v>
      </c>
      <c r="D24" s="69" t="s">
        <v>55</v>
      </c>
      <c r="E24" s="249" t="s">
        <v>286</v>
      </c>
      <c r="F24" s="28"/>
      <c r="G24" s="29"/>
      <c r="H24" s="29"/>
      <c r="I24" s="45">
        <f t="shared" ref="I24" si="23">H24/$H$6</f>
        <v>0</v>
      </c>
      <c r="J24" s="31">
        <f t="shared" ref="J24" si="24">H24-G24</f>
        <v>0</v>
      </c>
      <c r="K24" s="222" t="str">
        <f t="shared" si="13"/>
        <v/>
      </c>
      <c r="L24" s="268"/>
      <c r="M24" s="31"/>
      <c r="N24" s="31"/>
      <c r="O24" s="31"/>
      <c r="P24" s="31">
        <f t="shared" ref="P24" si="25">O24-N24</f>
        <v>0</v>
      </c>
      <c r="Q24" s="284" t="str">
        <f t="shared" si="3"/>
        <v/>
      </c>
      <c r="R24" s="289">
        <f t="shared" ref="R24" si="26">SUM(F24,L24)</f>
        <v>0</v>
      </c>
      <c r="S24" s="31">
        <f t="shared" ref="S24" si="27">SUM(F24,M24)</f>
        <v>0</v>
      </c>
      <c r="T24" s="31">
        <f t="shared" ref="T24" si="28">SUM(G24,N24)</f>
        <v>0</v>
      </c>
      <c r="U24" s="16">
        <f t="shared" si="14"/>
        <v>0</v>
      </c>
      <c r="V24" s="31">
        <f t="shared" ref="V24" si="29">U24-T24</f>
        <v>0</v>
      </c>
      <c r="W24" s="222" t="str">
        <f t="shared" si="8"/>
        <v/>
      </c>
      <c r="X24" s="63"/>
      <c r="Y24" s="63"/>
      <c r="Z24" s="63"/>
      <c r="AA24" s="63"/>
      <c r="AB24" s="63"/>
      <c r="AC24" s="63"/>
      <c r="AD24" s="63"/>
      <c r="AE24" s="63"/>
      <c r="AF24" s="63"/>
      <c r="AG24" s="63"/>
      <c r="AH24" s="63"/>
      <c r="AI24" s="63"/>
      <c r="AJ24" s="63"/>
      <c r="AK24" s="63"/>
      <c r="AL24" s="63"/>
      <c r="AM24" s="63"/>
      <c r="AN24" s="63"/>
      <c r="AO24" s="63"/>
      <c r="AP24" s="63"/>
      <c r="AQ24" s="63"/>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5"/>
      <c r="GF24" s="65"/>
      <c r="GG24" s="65"/>
      <c r="GH24" s="65"/>
      <c r="GI24" s="65"/>
      <c r="GJ24" s="65"/>
      <c r="GK24" s="65"/>
      <c r="GL24" s="65"/>
      <c r="GM24" s="65"/>
      <c r="GN24" s="65"/>
    </row>
    <row r="25" spans="1:196" ht="54.75" customHeight="1" x14ac:dyDescent="0.3">
      <c r="A25" s="221"/>
      <c r="B25" s="67" t="s">
        <v>23</v>
      </c>
      <c r="C25" s="331">
        <v>1070</v>
      </c>
      <c r="D25" s="332" t="s">
        <v>59</v>
      </c>
      <c r="E25" s="327" t="s">
        <v>241</v>
      </c>
      <c r="F25" s="25">
        <v>6602.1</v>
      </c>
      <c r="G25" s="20">
        <v>6271.7</v>
      </c>
      <c r="H25" s="20">
        <v>4756.1000000000004</v>
      </c>
      <c r="I25" s="22">
        <f t="shared" si="9"/>
        <v>8.0967765769060125E-3</v>
      </c>
      <c r="J25" s="16">
        <f t="shared" si="15"/>
        <v>-1515.5999999999995</v>
      </c>
      <c r="K25" s="222">
        <f t="shared" si="13"/>
        <v>0.75834303298946071</v>
      </c>
      <c r="L25" s="267"/>
      <c r="M25" s="16"/>
      <c r="N25" s="16"/>
      <c r="O25" s="16"/>
      <c r="P25" s="16">
        <f t="shared" si="11"/>
        <v>0</v>
      </c>
      <c r="Q25" s="284" t="str">
        <f t="shared" si="3"/>
        <v/>
      </c>
      <c r="R25" s="288">
        <f t="shared" si="4"/>
        <v>6602.1</v>
      </c>
      <c r="S25" s="16">
        <f t="shared" si="5"/>
        <v>6602.1</v>
      </c>
      <c r="T25" s="16">
        <f t="shared" si="6"/>
        <v>6271.7</v>
      </c>
      <c r="U25" s="16">
        <f t="shared" si="14"/>
        <v>4756.1000000000004</v>
      </c>
      <c r="V25" s="16">
        <f t="shared" si="7"/>
        <v>-1515.5999999999995</v>
      </c>
      <c r="W25" s="222">
        <f t="shared" si="8"/>
        <v>0.75834303298946071</v>
      </c>
      <c r="X25" s="7"/>
      <c r="Y25" s="7"/>
      <c r="Z25" s="7"/>
      <c r="AA25" s="7"/>
      <c r="AB25" s="7"/>
      <c r="AC25" s="7"/>
      <c r="AD25" s="7"/>
      <c r="AE25" s="7"/>
      <c r="AF25" s="7"/>
      <c r="AG25" s="7"/>
      <c r="AH25" s="7"/>
      <c r="AI25" s="7"/>
      <c r="AJ25" s="7"/>
      <c r="AK25" s="7"/>
      <c r="AL25" s="7"/>
      <c r="AM25" s="7"/>
      <c r="AN25" s="7"/>
      <c r="AO25" s="7"/>
      <c r="AP25" s="7"/>
      <c r="AQ25" s="7"/>
    </row>
    <row r="26" spans="1:196" s="66" customFormat="1" ht="49.9" hidden="1" customHeight="1" x14ac:dyDescent="0.3">
      <c r="A26" s="223"/>
      <c r="B26" s="69"/>
      <c r="C26" s="70"/>
      <c r="D26" s="69"/>
      <c r="E26" s="248" t="s">
        <v>220</v>
      </c>
      <c r="F26" s="28"/>
      <c r="G26" s="29"/>
      <c r="H26" s="29"/>
      <c r="I26" s="45">
        <f t="shared" si="9"/>
        <v>0</v>
      </c>
      <c r="J26" s="31">
        <f t="shared" si="15"/>
        <v>0</v>
      </c>
      <c r="K26" s="222" t="str">
        <f t="shared" si="13"/>
        <v/>
      </c>
      <c r="L26" s="268"/>
      <c r="M26" s="31"/>
      <c r="N26" s="31"/>
      <c r="O26" s="31"/>
      <c r="P26" s="31">
        <f t="shared" si="11"/>
        <v>0</v>
      </c>
      <c r="Q26" s="284" t="str">
        <f t="shared" si="3"/>
        <v/>
      </c>
      <c r="R26" s="289">
        <f t="shared" si="4"/>
        <v>0</v>
      </c>
      <c r="S26" s="31">
        <f t="shared" si="5"/>
        <v>0</v>
      </c>
      <c r="T26" s="31">
        <f t="shared" si="6"/>
        <v>0</v>
      </c>
      <c r="U26" s="16">
        <f t="shared" si="14"/>
        <v>0</v>
      </c>
      <c r="V26" s="31">
        <f t="shared" si="7"/>
        <v>0</v>
      </c>
      <c r="W26" s="222" t="str">
        <f t="shared" si="8"/>
        <v/>
      </c>
      <c r="X26" s="63"/>
      <c r="Y26" s="63"/>
      <c r="Z26" s="63"/>
      <c r="AA26" s="63"/>
      <c r="AB26" s="63"/>
      <c r="AC26" s="63"/>
      <c r="AD26" s="63"/>
      <c r="AE26" s="63"/>
      <c r="AF26" s="63"/>
      <c r="AG26" s="63"/>
      <c r="AH26" s="63"/>
      <c r="AI26" s="63"/>
      <c r="AJ26" s="63"/>
      <c r="AK26" s="63"/>
      <c r="AL26" s="63"/>
      <c r="AM26" s="63"/>
      <c r="AN26" s="63"/>
      <c r="AO26" s="63"/>
      <c r="AP26" s="63"/>
      <c r="AQ26" s="63"/>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5"/>
      <c r="GF26" s="65"/>
      <c r="GG26" s="65"/>
      <c r="GH26" s="65"/>
      <c r="GI26" s="65"/>
      <c r="GJ26" s="65"/>
      <c r="GK26" s="65"/>
      <c r="GL26" s="65"/>
      <c r="GM26" s="65"/>
      <c r="GN26" s="65"/>
    </row>
    <row r="27" spans="1:196" s="66" customFormat="1" ht="80.45" hidden="1" customHeight="1" x14ac:dyDescent="0.3">
      <c r="A27" s="223"/>
      <c r="B27" s="69"/>
      <c r="C27" s="70"/>
      <c r="D27" s="69"/>
      <c r="E27" s="248" t="s">
        <v>208</v>
      </c>
      <c r="F27" s="28"/>
      <c r="G27" s="29"/>
      <c r="H27" s="29"/>
      <c r="I27" s="45">
        <f t="shared" si="9"/>
        <v>0</v>
      </c>
      <c r="J27" s="31">
        <f t="shared" si="15"/>
        <v>0</v>
      </c>
      <c r="K27" s="222" t="str">
        <f t="shared" si="13"/>
        <v/>
      </c>
      <c r="L27" s="268"/>
      <c r="M27" s="31"/>
      <c r="N27" s="31"/>
      <c r="O27" s="31"/>
      <c r="P27" s="31">
        <f t="shared" si="11"/>
        <v>0</v>
      </c>
      <c r="Q27" s="284" t="str">
        <f t="shared" si="3"/>
        <v/>
      </c>
      <c r="R27" s="289">
        <f t="shared" si="4"/>
        <v>0</v>
      </c>
      <c r="S27" s="31">
        <f t="shared" si="5"/>
        <v>0</v>
      </c>
      <c r="T27" s="31">
        <f t="shared" si="6"/>
        <v>0</v>
      </c>
      <c r="U27" s="16">
        <f t="shared" si="14"/>
        <v>0</v>
      </c>
      <c r="V27" s="31">
        <f t="shared" si="7"/>
        <v>0</v>
      </c>
      <c r="W27" s="222" t="str">
        <f t="shared" si="8"/>
        <v/>
      </c>
      <c r="X27" s="63"/>
      <c r="Y27" s="63"/>
      <c r="Z27" s="63"/>
      <c r="AA27" s="63"/>
      <c r="AB27" s="63"/>
      <c r="AC27" s="63"/>
      <c r="AD27" s="63"/>
      <c r="AE27" s="63"/>
      <c r="AF27" s="63"/>
      <c r="AG27" s="63"/>
      <c r="AH27" s="63"/>
      <c r="AI27" s="63"/>
      <c r="AJ27" s="63"/>
      <c r="AK27" s="63"/>
      <c r="AL27" s="63"/>
      <c r="AM27" s="63"/>
      <c r="AN27" s="63"/>
      <c r="AO27" s="63"/>
      <c r="AP27" s="63"/>
      <c r="AQ27" s="63"/>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c r="FQ27" s="64"/>
      <c r="FR27" s="64"/>
      <c r="FS27" s="64"/>
      <c r="FT27" s="64"/>
      <c r="FU27" s="64"/>
      <c r="FV27" s="64"/>
      <c r="FW27" s="64"/>
      <c r="FX27" s="64"/>
      <c r="FY27" s="64"/>
      <c r="FZ27" s="64"/>
      <c r="GA27" s="64"/>
      <c r="GB27" s="64"/>
      <c r="GC27" s="64"/>
      <c r="GD27" s="64"/>
      <c r="GE27" s="65"/>
      <c r="GF27" s="65"/>
      <c r="GG27" s="65"/>
      <c r="GH27" s="65"/>
      <c r="GI27" s="65"/>
      <c r="GJ27" s="65"/>
      <c r="GK27" s="65"/>
      <c r="GL27" s="65"/>
      <c r="GM27" s="65"/>
      <c r="GN27" s="65"/>
    </row>
    <row r="28" spans="1:196" ht="34.5" customHeight="1" x14ac:dyDescent="0.3">
      <c r="A28" s="221"/>
      <c r="B28" s="67" t="s">
        <v>23</v>
      </c>
      <c r="C28" s="331">
        <v>1080</v>
      </c>
      <c r="D28" s="332" t="s">
        <v>58</v>
      </c>
      <c r="E28" s="327" t="s">
        <v>348</v>
      </c>
      <c r="F28" s="25">
        <v>11774.5</v>
      </c>
      <c r="G28" s="20">
        <v>10939.5</v>
      </c>
      <c r="H28" s="20">
        <v>10782.2</v>
      </c>
      <c r="I28" s="22">
        <f t="shared" si="9"/>
        <v>1.8355599000760288E-2</v>
      </c>
      <c r="J28" s="16">
        <f t="shared" si="15"/>
        <v>-157.29999999999927</v>
      </c>
      <c r="K28" s="222">
        <f t="shared" si="13"/>
        <v>0.98562091503267979</v>
      </c>
      <c r="L28" s="267">
        <v>311.10000000000002</v>
      </c>
      <c r="M28" s="16">
        <v>311.10000000000002</v>
      </c>
      <c r="N28" s="16">
        <v>233.5</v>
      </c>
      <c r="O28" s="16">
        <v>215.5</v>
      </c>
      <c r="P28" s="16">
        <f t="shared" si="11"/>
        <v>-18</v>
      </c>
      <c r="Q28" s="284">
        <f t="shared" si="3"/>
        <v>0.92291220556745179</v>
      </c>
      <c r="R28" s="288">
        <f t="shared" si="4"/>
        <v>12085.6</v>
      </c>
      <c r="S28" s="16">
        <f t="shared" si="5"/>
        <v>12085.6</v>
      </c>
      <c r="T28" s="16">
        <f t="shared" si="6"/>
        <v>11173</v>
      </c>
      <c r="U28" s="16">
        <f t="shared" si="14"/>
        <v>10997.7</v>
      </c>
      <c r="V28" s="16">
        <f t="shared" si="7"/>
        <v>-175.29999999999927</v>
      </c>
      <c r="W28" s="222">
        <f t="shared" si="8"/>
        <v>0.98431039112145358</v>
      </c>
      <c r="X28" s="7"/>
      <c r="Y28" s="7"/>
      <c r="Z28" s="7"/>
      <c r="AA28" s="7"/>
      <c r="AB28" s="7"/>
      <c r="AC28" s="7"/>
      <c r="AD28" s="7"/>
      <c r="AE28" s="7"/>
      <c r="AF28" s="7"/>
      <c r="AG28" s="7"/>
      <c r="AH28" s="7"/>
      <c r="AI28" s="7"/>
      <c r="AJ28" s="7"/>
      <c r="AK28" s="7"/>
      <c r="AL28" s="7"/>
      <c r="AM28" s="7"/>
      <c r="AN28" s="7"/>
      <c r="AO28" s="7"/>
      <c r="AP28" s="7"/>
      <c r="AQ28" s="7"/>
    </row>
    <row r="29" spans="1:196" ht="33.75" customHeight="1" x14ac:dyDescent="0.3">
      <c r="A29" s="221"/>
      <c r="B29" s="67" t="s">
        <v>24</v>
      </c>
      <c r="C29" s="334" t="s">
        <v>250</v>
      </c>
      <c r="D29" s="334" t="s">
        <v>56</v>
      </c>
      <c r="E29" s="327" t="s">
        <v>251</v>
      </c>
      <c r="F29" s="25">
        <v>8881.9</v>
      </c>
      <c r="G29" s="20">
        <v>8171.6</v>
      </c>
      <c r="H29" s="20">
        <v>6609.3</v>
      </c>
      <c r="I29" s="22">
        <f t="shared" si="9"/>
        <v>1.1251661115145794E-2</v>
      </c>
      <c r="J29" s="16">
        <f t="shared" si="15"/>
        <v>-1562.3000000000002</v>
      </c>
      <c r="K29" s="222">
        <f t="shared" si="13"/>
        <v>0.8088134514660531</v>
      </c>
      <c r="L29" s="267"/>
      <c r="M29" s="16"/>
      <c r="N29" s="16"/>
      <c r="O29" s="16"/>
      <c r="P29" s="16">
        <f t="shared" ref="P29:P33" si="30">O29-N29</f>
        <v>0</v>
      </c>
      <c r="Q29" s="284" t="str">
        <f t="shared" si="3"/>
        <v/>
      </c>
      <c r="R29" s="288">
        <f t="shared" si="4"/>
        <v>8881.9</v>
      </c>
      <c r="S29" s="16">
        <f t="shared" si="5"/>
        <v>8881.9</v>
      </c>
      <c r="T29" s="16">
        <f t="shared" si="6"/>
        <v>8171.6</v>
      </c>
      <c r="U29" s="16">
        <f t="shared" si="14"/>
        <v>6609.3</v>
      </c>
      <c r="V29" s="16">
        <f t="shared" si="7"/>
        <v>-1562.3000000000002</v>
      </c>
      <c r="W29" s="222">
        <f t="shared" si="8"/>
        <v>0.8088134514660531</v>
      </c>
      <c r="X29" s="7"/>
      <c r="Y29" s="7"/>
      <c r="Z29" s="7"/>
      <c r="AA29" s="7"/>
      <c r="AB29" s="7"/>
      <c r="AC29" s="7"/>
      <c r="AD29" s="7"/>
      <c r="AE29" s="7"/>
      <c r="AF29" s="7"/>
      <c r="AG29" s="7"/>
      <c r="AH29" s="7"/>
      <c r="AI29" s="7"/>
      <c r="AJ29" s="7"/>
      <c r="AK29" s="7"/>
      <c r="AL29" s="7"/>
      <c r="AM29" s="7"/>
      <c r="AN29" s="7"/>
      <c r="AO29" s="7"/>
      <c r="AP29" s="7"/>
      <c r="AQ29" s="7"/>
    </row>
    <row r="30" spans="1:196" ht="27" customHeight="1" x14ac:dyDescent="0.3">
      <c r="A30" s="221"/>
      <c r="B30" s="67"/>
      <c r="C30" s="334" t="s">
        <v>252</v>
      </c>
      <c r="D30" s="334" t="s">
        <v>56</v>
      </c>
      <c r="E30" s="335" t="s">
        <v>151</v>
      </c>
      <c r="F30" s="25">
        <v>36.700000000000003</v>
      </c>
      <c r="G30" s="20">
        <v>36.700000000000003</v>
      </c>
      <c r="H30" s="20">
        <v>34.9</v>
      </c>
      <c r="I30" s="44">
        <f t="shared" si="9"/>
        <v>5.9413700833460149E-5</v>
      </c>
      <c r="J30" s="16">
        <f t="shared" si="15"/>
        <v>-1.8000000000000043</v>
      </c>
      <c r="K30" s="222">
        <f t="shared" si="13"/>
        <v>0.95095367847411438</v>
      </c>
      <c r="L30" s="267">
        <v>136</v>
      </c>
      <c r="M30" s="16">
        <v>136</v>
      </c>
      <c r="N30" s="16">
        <v>136</v>
      </c>
      <c r="O30" s="16"/>
      <c r="P30" s="16">
        <f t="shared" si="30"/>
        <v>-136</v>
      </c>
      <c r="Q30" s="284">
        <f t="shared" si="3"/>
        <v>0</v>
      </c>
      <c r="R30" s="288">
        <f t="shared" si="4"/>
        <v>172.7</v>
      </c>
      <c r="S30" s="16">
        <f t="shared" si="5"/>
        <v>172.7</v>
      </c>
      <c r="T30" s="16">
        <f t="shared" si="6"/>
        <v>172.7</v>
      </c>
      <c r="U30" s="16">
        <f t="shared" si="14"/>
        <v>34.9</v>
      </c>
      <c r="V30" s="16">
        <f t="shared" si="7"/>
        <v>-137.79999999999998</v>
      </c>
      <c r="W30" s="222">
        <f t="shared" si="8"/>
        <v>0.20208453966415751</v>
      </c>
      <c r="X30" s="7"/>
      <c r="Y30" s="7"/>
      <c r="Z30" s="7"/>
      <c r="AA30" s="7"/>
      <c r="AB30" s="7"/>
      <c r="AC30" s="7"/>
      <c r="AD30" s="7"/>
      <c r="AE30" s="7"/>
      <c r="AF30" s="7"/>
      <c r="AG30" s="7"/>
      <c r="AH30" s="7"/>
      <c r="AI30" s="7"/>
      <c r="AJ30" s="7"/>
      <c r="AK30" s="7"/>
      <c r="AL30" s="7"/>
      <c r="AM30" s="7"/>
      <c r="AN30" s="7"/>
      <c r="AO30" s="7"/>
      <c r="AP30" s="7"/>
      <c r="AQ30" s="7"/>
    </row>
    <row r="31" spans="1:196" ht="36.75" customHeight="1" x14ac:dyDescent="0.3">
      <c r="A31" s="221"/>
      <c r="B31" s="67" t="s">
        <v>25</v>
      </c>
      <c r="C31" s="334" t="s">
        <v>253</v>
      </c>
      <c r="D31" s="334" t="s">
        <v>56</v>
      </c>
      <c r="E31" s="327" t="s">
        <v>254</v>
      </c>
      <c r="F31" s="25">
        <v>705</v>
      </c>
      <c r="G31" s="20">
        <v>662.5</v>
      </c>
      <c r="H31" s="20">
        <v>305.60000000000002</v>
      </c>
      <c r="I31" s="44">
        <f t="shared" si="9"/>
        <v>5.2025292191133017E-4</v>
      </c>
      <c r="J31" s="16">
        <f t="shared" si="15"/>
        <v>-356.9</v>
      </c>
      <c r="K31" s="222">
        <f t="shared" si="13"/>
        <v>0.46128301886792455</v>
      </c>
      <c r="L31" s="267"/>
      <c r="M31" s="16"/>
      <c r="N31" s="16"/>
      <c r="O31" s="16"/>
      <c r="P31" s="16">
        <f t="shared" si="30"/>
        <v>0</v>
      </c>
      <c r="Q31" s="284" t="str">
        <f t="shared" si="3"/>
        <v/>
      </c>
      <c r="R31" s="288">
        <f t="shared" si="4"/>
        <v>705</v>
      </c>
      <c r="S31" s="16">
        <f t="shared" si="5"/>
        <v>705</v>
      </c>
      <c r="T31" s="16">
        <f t="shared" si="6"/>
        <v>662.5</v>
      </c>
      <c r="U31" s="16">
        <f t="shared" si="14"/>
        <v>305.60000000000002</v>
      </c>
      <c r="V31" s="16">
        <f t="shared" si="7"/>
        <v>-356.9</v>
      </c>
      <c r="W31" s="222">
        <f t="shared" si="8"/>
        <v>0.46128301886792455</v>
      </c>
      <c r="X31" s="7"/>
      <c r="Y31" s="7"/>
      <c r="Z31" s="7"/>
      <c r="AA31" s="7"/>
      <c r="AB31" s="7"/>
      <c r="AC31" s="7"/>
      <c r="AD31" s="7"/>
      <c r="AE31" s="7"/>
      <c r="AF31" s="7"/>
      <c r="AG31" s="7"/>
      <c r="AH31" s="7"/>
      <c r="AI31" s="7"/>
      <c r="AJ31" s="7"/>
      <c r="AK31" s="7"/>
      <c r="AL31" s="7"/>
      <c r="AM31" s="7"/>
      <c r="AN31" s="7"/>
      <c r="AO31" s="7"/>
      <c r="AP31" s="7"/>
      <c r="AQ31" s="7"/>
    </row>
    <row r="32" spans="1:196" s="66" customFormat="1" ht="53.25" customHeight="1" x14ac:dyDescent="0.3">
      <c r="A32" s="223"/>
      <c r="B32" s="69"/>
      <c r="C32" s="80"/>
      <c r="D32" s="80"/>
      <c r="E32" s="336" t="s">
        <v>393</v>
      </c>
      <c r="F32" s="28">
        <v>47.8</v>
      </c>
      <c r="G32" s="29">
        <v>44.8</v>
      </c>
      <c r="H32" s="29"/>
      <c r="I32" s="47">
        <f t="shared" ref="I32" si="31">H32/$H$6</f>
        <v>0</v>
      </c>
      <c r="J32" s="31">
        <f t="shared" si="15"/>
        <v>-44.8</v>
      </c>
      <c r="K32" s="222">
        <f t="shared" si="13"/>
        <v>0</v>
      </c>
      <c r="L32" s="268"/>
      <c r="M32" s="31"/>
      <c r="N32" s="31"/>
      <c r="O32" s="31"/>
      <c r="P32" s="31">
        <f t="shared" ref="P32" si="32">O32-N32</f>
        <v>0</v>
      </c>
      <c r="Q32" s="284" t="str">
        <f t="shared" si="3"/>
        <v/>
      </c>
      <c r="R32" s="289">
        <f t="shared" ref="R32" si="33">SUM(F32,L32)</f>
        <v>47.8</v>
      </c>
      <c r="S32" s="31">
        <f t="shared" ref="S32" si="34">SUM(F32,M32)</f>
        <v>47.8</v>
      </c>
      <c r="T32" s="31">
        <f t="shared" ref="T32" si="35">SUM(G32,N32)</f>
        <v>44.8</v>
      </c>
      <c r="U32" s="16">
        <f t="shared" si="14"/>
        <v>0</v>
      </c>
      <c r="V32" s="31">
        <f t="shared" si="7"/>
        <v>-44.8</v>
      </c>
      <c r="W32" s="222">
        <f t="shared" si="8"/>
        <v>0</v>
      </c>
      <c r="X32" s="63"/>
      <c r="Y32" s="63"/>
      <c r="Z32" s="63"/>
      <c r="AA32" s="63"/>
      <c r="AB32" s="63"/>
      <c r="AC32" s="63"/>
      <c r="AD32" s="63"/>
      <c r="AE32" s="63"/>
      <c r="AF32" s="63"/>
      <c r="AG32" s="63"/>
      <c r="AH32" s="63"/>
      <c r="AI32" s="63"/>
      <c r="AJ32" s="63"/>
      <c r="AK32" s="63"/>
      <c r="AL32" s="63"/>
      <c r="AM32" s="63"/>
      <c r="AN32" s="63"/>
      <c r="AO32" s="63"/>
      <c r="AP32" s="63"/>
      <c r="AQ32" s="63"/>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c r="FX32" s="64"/>
      <c r="FY32" s="64"/>
      <c r="FZ32" s="64"/>
      <c r="GA32" s="64"/>
      <c r="GB32" s="64"/>
      <c r="GC32" s="64"/>
      <c r="GD32" s="64"/>
      <c r="GE32" s="65"/>
      <c r="GF32" s="65"/>
      <c r="GG32" s="65"/>
      <c r="GH32" s="65"/>
      <c r="GI32" s="65"/>
      <c r="GJ32" s="65"/>
      <c r="GK32" s="65"/>
      <c r="GL32" s="65"/>
      <c r="GM32" s="65"/>
      <c r="GN32" s="65"/>
    </row>
    <row r="33" spans="1:196" ht="54" customHeight="1" x14ac:dyDescent="0.3">
      <c r="A33" s="221"/>
      <c r="B33" s="67"/>
      <c r="C33" s="334" t="s">
        <v>262</v>
      </c>
      <c r="D33" s="334" t="s">
        <v>56</v>
      </c>
      <c r="E33" s="327" t="s">
        <v>288</v>
      </c>
      <c r="F33" s="295">
        <v>1639.7</v>
      </c>
      <c r="G33" s="297">
        <v>1498.4</v>
      </c>
      <c r="H33" s="20">
        <v>1413.8</v>
      </c>
      <c r="I33" s="22">
        <f t="shared" si="9"/>
        <v>2.4068507231617756E-3</v>
      </c>
      <c r="J33" s="16">
        <f t="shared" ref="J33" si="36">H33-G33</f>
        <v>-84.600000000000136</v>
      </c>
      <c r="K33" s="222">
        <f t="shared" si="13"/>
        <v>0.94353977576081149</v>
      </c>
      <c r="L33" s="267"/>
      <c r="M33" s="16"/>
      <c r="N33" s="16"/>
      <c r="O33" s="16"/>
      <c r="P33" s="16">
        <f t="shared" si="30"/>
        <v>0</v>
      </c>
      <c r="Q33" s="284" t="str">
        <f t="shared" si="3"/>
        <v/>
      </c>
      <c r="R33" s="288">
        <f t="shared" si="4"/>
        <v>1639.7</v>
      </c>
      <c r="S33" s="16">
        <f t="shared" si="5"/>
        <v>1639.7</v>
      </c>
      <c r="T33" s="16">
        <f t="shared" si="6"/>
        <v>1498.4</v>
      </c>
      <c r="U33" s="16">
        <f t="shared" si="14"/>
        <v>1413.8</v>
      </c>
      <c r="V33" s="16">
        <f t="shared" ref="V33" si="37">U33-T33</f>
        <v>-84.600000000000136</v>
      </c>
      <c r="W33" s="222">
        <f t="shared" si="8"/>
        <v>0.94353977576081149</v>
      </c>
      <c r="X33" s="7"/>
      <c r="Y33" s="7"/>
      <c r="Z33" s="7"/>
      <c r="AA33" s="7"/>
      <c r="AB33" s="7"/>
      <c r="AC33" s="7"/>
      <c r="AD33" s="7"/>
      <c r="AE33" s="7"/>
      <c r="AF33" s="7"/>
      <c r="AG33" s="7"/>
      <c r="AH33" s="7"/>
      <c r="AI33" s="7"/>
      <c r="AJ33" s="7"/>
      <c r="AK33" s="7"/>
      <c r="AL33" s="7"/>
      <c r="AM33" s="7"/>
      <c r="AN33" s="7"/>
      <c r="AO33" s="7"/>
      <c r="AP33" s="7"/>
      <c r="AQ33" s="7"/>
    </row>
    <row r="34" spans="1:196" ht="39.75" customHeight="1" x14ac:dyDescent="0.3">
      <c r="A34" s="221"/>
      <c r="B34" s="67" t="s">
        <v>26</v>
      </c>
      <c r="C34" s="334" t="s">
        <v>255</v>
      </c>
      <c r="D34" s="334" t="s">
        <v>56</v>
      </c>
      <c r="E34" s="327" t="s">
        <v>256</v>
      </c>
      <c r="F34" s="295">
        <v>2881.8</v>
      </c>
      <c r="G34" s="297">
        <v>2659.1</v>
      </c>
      <c r="H34" s="20">
        <v>1889.4</v>
      </c>
      <c r="I34" s="22">
        <f t="shared" si="9"/>
        <v>3.2165113568693301E-3</v>
      </c>
      <c r="J34" s="16">
        <f t="shared" si="15"/>
        <v>-769.69999999999982</v>
      </c>
      <c r="K34" s="222">
        <f t="shared" si="13"/>
        <v>0.71054116054304095</v>
      </c>
      <c r="L34" s="267"/>
      <c r="M34" s="16"/>
      <c r="N34" s="16"/>
      <c r="O34" s="16"/>
      <c r="P34" s="16">
        <f t="shared" ref="P34:P38" si="38">O34-N34</f>
        <v>0</v>
      </c>
      <c r="Q34" s="284" t="str">
        <f t="shared" si="3"/>
        <v/>
      </c>
      <c r="R34" s="288">
        <f t="shared" si="4"/>
        <v>2881.8</v>
      </c>
      <c r="S34" s="16">
        <f t="shared" si="5"/>
        <v>2881.8</v>
      </c>
      <c r="T34" s="16">
        <f t="shared" si="6"/>
        <v>2659.1</v>
      </c>
      <c r="U34" s="16">
        <f t="shared" si="14"/>
        <v>1889.4</v>
      </c>
      <c r="V34" s="16">
        <f t="shared" si="7"/>
        <v>-769.69999999999982</v>
      </c>
      <c r="W34" s="222">
        <f t="shared" si="8"/>
        <v>0.71054116054304095</v>
      </c>
      <c r="X34" s="7"/>
      <c r="Y34" s="7"/>
      <c r="Z34" s="7"/>
      <c r="AA34" s="7"/>
      <c r="AB34" s="7"/>
      <c r="AC34" s="7"/>
      <c r="AD34" s="7"/>
      <c r="AE34" s="7"/>
      <c r="AF34" s="7"/>
      <c r="AG34" s="7"/>
      <c r="AH34" s="7"/>
      <c r="AI34" s="7"/>
      <c r="AJ34" s="7"/>
      <c r="AK34" s="7"/>
      <c r="AL34" s="7"/>
      <c r="AM34" s="7"/>
      <c r="AN34" s="7"/>
      <c r="AO34" s="7"/>
      <c r="AP34" s="7"/>
      <c r="AQ34" s="7"/>
    </row>
    <row r="35" spans="1:196" s="66" customFormat="1" ht="78" customHeight="1" x14ac:dyDescent="0.3">
      <c r="A35" s="223"/>
      <c r="B35" s="69"/>
      <c r="C35" s="80"/>
      <c r="D35" s="80"/>
      <c r="E35" s="336" t="s">
        <v>394</v>
      </c>
      <c r="F35" s="294">
        <v>100.1</v>
      </c>
      <c r="G35" s="296">
        <v>94.1</v>
      </c>
      <c r="H35" s="29">
        <v>0</v>
      </c>
      <c r="I35" s="45">
        <f>H35/$H$6</f>
        <v>0</v>
      </c>
      <c r="J35" s="31">
        <f>H35-G35</f>
        <v>-94.1</v>
      </c>
      <c r="K35" s="224">
        <f>IFERROR(100%*(H35/G35),"")</f>
        <v>0</v>
      </c>
      <c r="L35" s="268"/>
      <c r="M35" s="31"/>
      <c r="N35" s="31"/>
      <c r="O35" s="31"/>
      <c r="P35" s="31"/>
      <c r="Q35" s="214"/>
      <c r="R35" s="289">
        <f>SUM(F35,L35)</f>
        <v>100.1</v>
      </c>
      <c r="S35" s="31">
        <f>SUM(F35,M35)</f>
        <v>100.1</v>
      </c>
      <c r="T35" s="31">
        <f>SUM(G35,N35)</f>
        <v>94.1</v>
      </c>
      <c r="U35" s="31">
        <f>SUM(H35,O35)</f>
        <v>0</v>
      </c>
      <c r="V35" s="31">
        <f>U35-T35</f>
        <v>-94.1</v>
      </c>
      <c r="W35" s="224">
        <f>IFERROR(100%*(U35/T35),"")</f>
        <v>0</v>
      </c>
      <c r="X35" s="63"/>
      <c r="Y35" s="63"/>
      <c r="Z35" s="63"/>
      <c r="AA35" s="63"/>
      <c r="AB35" s="63"/>
      <c r="AC35" s="63"/>
      <c r="AD35" s="63"/>
      <c r="AE35" s="63"/>
      <c r="AF35" s="63"/>
      <c r="AG35" s="63"/>
      <c r="AH35" s="63"/>
      <c r="AI35" s="63"/>
      <c r="AJ35" s="63"/>
      <c r="AK35" s="63"/>
      <c r="AL35" s="63"/>
      <c r="AM35" s="63"/>
      <c r="AN35" s="63"/>
      <c r="AO35" s="63"/>
      <c r="AP35" s="63"/>
      <c r="AQ35" s="63"/>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5"/>
      <c r="GF35" s="65"/>
      <c r="GG35" s="65"/>
      <c r="GH35" s="65"/>
      <c r="GI35" s="65"/>
      <c r="GJ35" s="65"/>
      <c r="GK35" s="65"/>
      <c r="GL35" s="65"/>
      <c r="GM35" s="65"/>
      <c r="GN35" s="65"/>
    </row>
    <row r="36" spans="1:196" ht="18.75" hidden="1" customHeight="1" x14ac:dyDescent="0.25">
      <c r="A36" s="221"/>
      <c r="B36" s="67"/>
      <c r="C36" s="79" t="s">
        <v>289</v>
      </c>
      <c r="D36" s="79" t="s">
        <v>56</v>
      </c>
      <c r="E36" s="247" t="s">
        <v>291</v>
      </c>
      <c r="F36" s="25"/>
      <c r="G36" s="20"/>
      <c r="H36" s="20"/>
      <c r="I36" s="44">
        <f t="shared" si="9"/>
        <v>0</v>
      </c>
      <c r="J36" s="16">
        <f t="shared" si="15"/>
        <v>0</v>
      </c>
      <c r="K36" s="222" t="str">
        <f t="shared" si="13"/>
        <v/>
      </c>
      <c r="L36" s="267"/>
      <c r="M36" s="16"/>
      <c r="N36" s="16"/>
      <c r="O36" s="16"/>
      <c r="P36" s="16">
        <f t="shared" si="38"/>
        <v>0</v>
      </c>
      <c r="Q36" s="284" t="str">
        <f t="shared" si="3"/>
        <v/>
      </c>
      <c r="R36" s="288">
        <f t="shared" si="4"/>
        <v>0</v>
      </c>
      <c r="S36" s="16">
        <f t="shared" si="5"/>
        <v>0</v>
      </c>
      <c r="T36" s="16">
        <f t="shared" si="6"/>
        <v>0</v>
      </c>
      <c r="U36" s="16">
        <f t="shared" si="14"/>
        <v>0</v>
      </c>
      <c r="V36" s="16">
        <f t="shared" si="7"/>
        <v>0</v>
      </c>
      <c r="W36" s="222" t="str">
        <f t="shared" si="8"/>
        <v/>
      </c>
      <c r="X36" s="7"/>
      <c r="Y36" s="7"/>
      <c r="Z36" s="7"/>
      <c r="AA36" s="7"/>
      <c r="AB36" s="7"/>
      <c r="AC36" s="7"/>
      <c r="AD36" s="7"/>
      <c r="AE36" s="7"/>
      <c r="AF36" s="7"/>
      <c r="AG36" s="7"/>
      <c r="AH36" s="7"/>
      <c r="AI36" s="7"/>
      <c r="AJ36" s="7"/>
      <c r="AK36" s="7"/>
      <c r="AL36" s="7"/>
      <c r="AM36" s="7"/>
      <c r="AN36" s="7"/>
      <c r="AO36" s="7"/>
      <c r="AP36" s="7"/>
      <c r="AQ36" s="7"/>
    </row>
    <row r="37" spans="1:196" s="66" customFormat="1" ht="5.25" hidden="1" customHeight="1" x14ac:dyDescent="0.3">
      <c r="A37" s="223"/>
      <c r="B37" s="69"/>
      <c r="C37" s="80" t="s">
        <v>290</v>
      </c>
      <c r="D37" s="80" t="s">
        <v>56</v>
      </c>
      <c r="E37" s="249" t="s">
        <v>295</v>
      </c>
      <c r="F37" s="28"/>
      <c r="G37" s="29"/>
      <c r="H37" s="29"/>
      <c r="I37" s="45">
        <f t="shared" si="9"/>
        <v>0</v>
      </c>
      <c r="J37" s="31">
        <f t="shared" si="15"/>
        <v>0</v>
      </c>
      <c r="K37" s="222" t="str">
        <f t="shared" si="13"/>
        <v/>
      </c>
      <c r="L37" s="268"/>
      <c r="M37" s="31"/>
      <c r="N37" s="31"/>
      <c r="O37" s="31"/>
      <c r="P37" s="31">
        <f t="shared" si="38"/>
        <v>0</v>
      </c>
      <c r="Q37" s="284" t="str">
        <f t="shared" si="3"/>
        <v/>
      </c>
      <c r="R37" s="289">
        <f t="shared" si="4"/>
        <v>0</v>
      </c>
      <c r="S37" s="31">
        <f t="shared" si="5"/>
        <v>0</v>
      </c>
      <c r="T37" s="31">
        <f t="shared" si="6"/>
        <v>0</v>
      </c>
      <c r="U37" s="16">
        <f t="shared" si="14"/>
        <v>0</v>
      </c>
      <c r="V37" s="31">
        <f t="shared" si="7"/>
        <v>0</v>
      </c>
      <c r="W37" s="222" t="str">
        <f t="shared" si="8"/>
        <v/>
      </c>
      <c r="X37" s="63"/>
      <c r="Y37" s="63"/>
      <c r="Z37" s="63"/>
      <c r="AA37" s="63"/>
      <c r="AB37" s="63"/>
      <c r="AC37" s="63"/>
      <c r="AD37" s="63"/>
      <c r="AE37" s="63"/>
      <c r="AF37" s="63"/>
      <c r="AG37" s="63"/>
      <c r="AH37" s="63"/>
      <c r="AI37" s="63"/>
      <c r="AJ37" s="63"/>
      <c r="AK37" s="63"/>
      <c r="AL37" s="63"/>
      <c r="AM37" s="63"/>
      <c r="AN37" s="63"/>
      <c r="AO37" s="63"/>
      <c r="AP37" s="63"/>
      <c r="AQ37" s="63"/>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4"/>
      <c r="GD37" s="64"/>
      <c r="GE37" s="65"/>
      <c r="GF37" s="65"/>
      <c r="GG37" s="65"/>
      <c r="GH37" s="65"/>
      <c r="GI37" s="65"/>
      <c r="GJ37" s="65"/>
      <c r="GK37" s="65"/>
      <c r="GL37" s="65"/>
      <c r="GM37" s="65"/>
      <c r="GN37" s="65"/>
    </row>
    <row r="38" spans="1:196" ht="73.5" customHeight="1" x14ac:dyDescent="0.3">
      <c r="A38" s="221"/>
      <c r="B38" s="67"/>
      <c r="C38" s="334" t="s">
        <v>263</v>
      </c>
      <c r="D38" s="334" t="s">
        <v>56</v>
      </c>
      <c r="E38" s="327" t="s">
        <v>390</v>
      </c>
      <c r="F38" s="25">
        <v>822.6</v>
      </c>
      <c r="G38" s="20">
        <v>691.9</v>
      </c>
      <c r="H38" s="20">
        <v>177.4</v>
      </c>
      <c r="I38" s="22">
        <f t="shared" si="9"/>
        <v>3.0200545925088341E-4</v>
      </c>
      <c r="J38" s="16">
        <f t="shared" si="15"/>
        <v>-514.5</v>
      </c>
      <c r="K38" s="222">
        <f t="shared" si="13"/>
        <v>0.25639543286602112</v>
      </c>
      <c r="L38" s="267"/>
      <c r="M38" s="16"/>
      <c r="N38" s="16"/>
      <c r="O38" s="16"/>
      <c r="P38" s="16">
        <f t="shared" si="38"/>
        <v>0</v>
      </c>
      <c r="Q38" s="284" t="str">
        <f t="shared" si="3"/>
        <v/>
      </c>
      <c r="R38" s="288">
        <f t="shared" si="4"/>
        <v>822.6</v>
      </c>
      <c r="S38" s="16">
        <f t="shared" si="5"/>
        <v>822.6</v>
      </c>
      <c r="T38" s="16">
        <f t="shared" si="6"/>
        <v>691.9</v>
      </c>
      <c r="U38" s="16">
        <f t="shared" si="14"/>
        <v>177.4</v>
      </c>
      <c r="V38" s="16">
        <f t="shared" si="7"/>
        <v>-514.5</v>
      </c>
      <c r="W38" s="222">
        <f t="shared" si="8"/>
        <v>0.25639543286602112</v>
      </c>
      <c r="X38" s="7"/>
      <c r="Y38" s="7"/>
      <c r="Z38" s="7"/>
      <c r="AA38" s="7"/>
      <c r="AB38" s="7"/>
      <c r="AC38" s="7"/>
      <c r="AD38" s="7"/>
      <c r="AE38" s="7"/>
      <c r="AF38" s="7"/>
      <c r="AG38" s="7"/>
      <c r="AH38" s="7"/>
      <c r="AI38" s="7"/>
      <c r="AJ38" s="7"/>
      <c r="AK38" s="7"/>
      <c r="AL38" s="7"/>
      <c r="AM38" s="7"/>
      <c r="AN38" s="7"/>
      <c r="AO38" s="7"/>
      <c r="AP38" s="7"/>
      <c r="AQ38" s="7"/>
    </row>
    <row r="39" spans="1:196" ht="94.5" customHeight="1" x14ac:dyDescent="0.3">
      <c r="A39" s="221"/>
      <c r="B39" s="67"/>
      <c r="C39" s="334" t="s">
        <v>275</v>
      </c>
      <c r="D39" s="334" t="s">
        <v>56</v>
      </c>
      <c r="E39" s="327" t="s">
        <v>287</v>
      </c>
      <c r="F39" s="25">
        <v>25.8</v>
      </c>
      <c r="G39" s="20">
        <v>25.8</v>
      </c>
      <c r="H39" s="20">
        <v>25.8</v>
      </c>
      <c r="I39" s="22">
        <f t="shared" ref="I39" si="39">H39/$H$6</f>
        <v>4.3921876260838739E-5</v>
      </c>
      <c r="J39" s="16">
        <f t="shared" ref="J39" si="40">H39-G39</f>
        <v>0</v>
      </c>
      <c r="K39" s="222">
        <f t="shared" si="13"/>
        <v>1</v>
      </c>
      <c r="L39" s="267"/>
      <c r="M39" s="16"/>
      <c r="N39" s="16"/>
      <c r="O39" s="16"/>
      <c r="P39" s="16">
        <f t="shared" ref="P39" si="41">O39-N39</f>
        <v>0</v>
      </c>
      <c r="Q39" s="284" t="str">
        <f t="shared" si="3"/>
        <v/>
      </c>
      <c r="R39" s="288">
        <f t="shared" ref="R39" si="42">SUM(F39,L39)</f>
        <v>25.8</v>
      </c>
      <c r="S39" s="16">
        <f t="shared" ref="S39" si="43">SUM(F39,M39)</f>
        <v>25.8</v>
      </c>
      <c r="T39" s="16">
        <f t="shared" ref="T39" si="44">SUM(G39,N39)</f>
        <v>25.8</v>
      </c>
      <c r="U39" s="16">
        <f t="shared" si="14"/>
        <v>25.8</v>
      </c>
      <c r="V39" s="16">
        <f t="shared" ref="V39" si="45">U39-T39</f>
        <v>0</v>
      </c>
      <c r="W39" s="222">
        <f t="shared" si="8"/>
        <v>1</v>
      </c>
      <c r="X39" s="7"/>
      <c r="Y39" s="7"/>
      <c r="Z39" s="7"/>
      <c r="AA39" s="7"/>
      <c r="AB39" s="7"/>
      <c r="AC39" s="7"/>
      <c r="AD39" s="7"/>
      <c r="AE39" s="7"/>
      <c r="AF39" s="7"/>
      <c r="AG39" s="7"/>
      <c r="AH39" s="7"/>
      <c r="AI39" s="7"/>
      <c r="AJ39" s="7"/>
      <c r="AK39" s="7"/>
      <c r="AL39" s="7"/>
      <c r="AM39" s="7"/>
      <c r="AN39" s="7"/>
      <c r="AO39" s="7"/>
      <c r="AP39" s="7"/>
      <c r="AQ39" s="7"/>
    </row>
    <row r="40" spans="1:196" s="82" customFormat="1" ht="27" customHeight="1" x14ac:dyDescent="0.3">
      <c r="A40" s="219">
        <v>2</v>
      </c>
      <c r="B40" s="55" t="s">
        <v>39</v>
      </c>
      <c r="C40" s="55" t="s">
        <v>107</v>
      </c>
      <c r="D40" s="55"/>
      <c r="E40" s="251" t="s">
        <v>40</v>
      </c>
      <c r="F40" s="24">
        <f>F41+F43+F44+F45+F46+F47+F50+F52</f>
        <v>20405.499999999996</v>
      </c>
      <c r="G40" s="15">
        <f>G41+G43+G44+G45+G46+G47+G50+G52</f>
        <v>19582.2</v>
      </c>
      <c r="H40" s="15">
        <f>H41+H43+H44+H45+H46+H47+H50+H52</f>
        <v>14318.7</v>
      </c>
      <c r="I40" s="27">
        <f t="shared" si="9"/>
        <v>2.4376130605274094E-2</v>
      </c>
      <c r="J40" s="15">
        <f t="shared" si="15"/>
        <v>-5263.5</v>
      </c>
      <c r="K40" s="220">
        <f t="shared" si="13"/>
        <v>0.73120997640714525</v>
      </c>
      <c r="L40" s="215">
        <f t="shared" ref="L40:M40" si="46">SUM(L41:L52)</f>
        <v>5122.8</v>
      </c>
      <c r="M40" s="15">
        <f t="shared" si="46"/>
        <v>5288.1</v>
      </c>
      <c r="N40" s="15">
        <f>SUM(N41:N52)</f>
        <v>5288.1</v>
      </c>
      <c r="O40" s="15">
        <f>SUM(O41:O52)</f>
        <v>4538.1000000000004</v>
      </c>
      <c r="P40" s="15">
        <f t="shared" si="11"/>
        <v>-750</v>
      </c>
      <c r="Q40" s="283">
        <f t="shared" si="3"/>
        <v>0.85817212231236173</v>
      </c>
      <c r="R40" s="281">
        <f>R41+R43+R44+R45+R46+R47+R50+R52</f>
        <v>25528.3</v>
      </c>
      <c r="S40" s="15">
        <f>S41+S43+S44+S45+S46+S47+S50+S52</f>
        <v>25693.599999999999</v>
      </c>
      <c r="T40" s="15">
        <f>T41+T43+T44+T45+T46+T47+T50+T52</f>
        <v>24870.3</v>
      </c>
      <c r="U40" s="15">
        <f t="shared" si="14"/>
        <v>18856.800000000003</v>
      </c>
      <c r="V40" s="15">
        <f t="shared" si="7"/>
        <v>-6013.4999999999964</v>
      </c>
      <c r="W40" s="220">
        <f t="shared" si="8"/>
        <v>0.7582055704997529</v>
      </c>
      <c r="X40" s="56"/>
      <c r="Y40" s="56"/>
      <c r="Z40" s="56"/>
      <c r="AA40" s="56"/>
      <c r="AB40" s="56"/>
      <c r="AC40" s="56"/>
      <c r="AD40" s="56"/>
      <c r="AE40" s="56"/>
      <c r="AF40" s="56"/>
      <c r="AG40" s="56"/>
      <c r="AH40" s="56"/>
      <c r="AI40" s="56"/>
      <c r="AJ40" s="56"/>
      <c r="AK40" s="56"/>
      <c r="AL40" s="56"/>
      <c r="AM40" s="56"/>
      <c r="AN40" s="56"/>
      <c r="AO40" s="56"/>
      <c r="AP40" s="56"/>
      <c r="AQ40" s="56"/>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81"/>
      <c r="GF40" s="81"/>
      <c r="GG40" s="81"/>
      <c r="GH40" s="81"/>
      <c r="GI40" s="81"/>
      <c r="GJ40" s="81"/>
      <c r="GK40" s="81"/>
      <c r="GL40" s="81"/>
      <c r="GM40" s="81"/>
      <c r="GN40" s="81"/>
    </row>
    <row r="41" spans="1:196" ht="41.25" customHeight="1" x14ac:dyDescent="0.3">
      <c r="A41" s="221"/>
      <c r="B41" s="59" t="s">
        <v>41</v>
      </c>
      <c r="C41" s="334" t="s">
        <v>237</v>
      </c>
      <c r="D41" s="334" t="s">
        <v>244</v>
      </c>
      <c r="E41" s="337" t="s">
        <v>238</v>
      </c>
      <c r="F41" s="26">
        <v>13348.9</v>
      </c>
      <c r="G41" s="16">
        <v>12865.3</v>
      </c>
      <c r="H41" s="163">
        <v>8282.2000000000007</v>
      </c>
      <c r="I41" s="22">
        <f t="shared" si="9"/>
        <v>1.4099603239051109E-2</v>
      </c>
      <c r="J41" s="16">
        <f t="shared" si="15"/>
        <v>-4583.0999999999985</v>
      </c>
      <c r="K41" s="222">
        <f t="shared" si="13"/>
        <v>0.64376267945558996</v>
      </c>
      <c r="L41" s="267">
        <v>5122.8</v>
      </c>
      <c r="M41" s="16">
        <v>5177.6000000000004</v>
      </c>
      <c r="N41" s="16">
        <v>5177.6000000000004</v>
      </c>
      <c r="O41" s="16">
        <v>4427.6000000000004</v>
      </c>
      <c r="P41" s="16">
        <f t="shared" si="11"/>
        <v>-750</v>
      </c>
      <c r="Q41" s="284">
        <f t="shared" si="3"/>
        <v>0.8551452410383189</v>
      </c>
      <c r="R41" s="288">
        <f t="shared" si="4"/>
        <v>18471.7</v>
      </c>
      <c r="S41" s="16">
        <f t="shared" si="5"/>
        <v>18526.5</v>
      </c>
      <c r="T41" s="16">
        <f t="shared" si="6"/>
        <v>18042.900000000001</v>
      </c>
      <c r="U41" s="16">
        <f t="shared" si="14"/>
        <v>12709.800000000001</v>
      </c>
      <c r="V41" s="16">
        <f t="shared" si="7"/>
        <v>-5333.1</v>
      </c>
      <c r="W41" s="222">
        <f t="shared" si="8"/>
        <v>0.70442112964102221</v>
      </c>
      <c r="X41" s="7"/>
      <c r="Y41" s="7"/>
      <c r="Z41" s="7"/>
      <c r="AA41" s="7"/>
      <c r="AB41" s="7"/>
      <c r="AC41" s="7"/>
      <c r="AD41" s="7"/>
      <c r="AE41" s="7"/>
      <c r="AF41" s="7"/>
      <c r="AG41" s="7"/>
      <c r="AH41" s="7"/>
      <c r="AI41" s="7"/>
      <c r="AJ41" s="7"/>
      <c r="AK41" s="7"/>
      <c r="AL41" s="7"/>
      <c r="AM41" s="7"/>
      <c r="AN41" s="7"/>
      <c r="AO41" s="7"/>
      <c r="AP41" s="7"/>
      <c r="AQ41" s="7"/>
    </row>
    <row r="42" spans="1:196" s="74" customFormat="1" ht="84" hidden="1" customHeight="1" x14ac:dyDescent="0.3">
      <c r="A42" s="223"/>
      <c r="B42" s="62"/>
      <c r="C42" s="338"/>
      <c r="D42" s="338"/>
      <c r="E42" s="339" t="s">
        <v>334</v>
      </c>
      <c r="F42" s="30"/>
      <c r="G42" s="31"/>
      <c r="H42" s="31"/>
      <c r="I42" s="45">
        <f t="shared" si="9"/>
        <v>0</v>
      </c>
      <c r="J42" s="31">
        <f t="shared" si="15"/>
        <v>0</v>
      </c>
      <c r="K42" s="222" t="str">
        <f t="shared" si="13"/>
        <v/>
      </c>
      <c r="L42" s="268"/>
      <c r="M42" s="31"/>
      <c r="N42" s="31"/>
      <c r="O42" s="31"/>
      <c r="P42" s="16">
        <f t="shared" si="11"/>
        <v>0</v>
      </c>
      <c r="Q42" s="284" t="str">
        <f t="shared" si="3"/>
        <v/>
      </c>
      <c r="R42" s="288">
        <f t="shared" si="4"/>
        <v>0</v>
      </c>
      <c r="S42" s="16">
        <f t="shared" si="5"/>
        <v>0</v>
      </c>
      <c r="T42" s="16">
        <f t="shared" si="6"/>
        <v>0</v>
      </c>
      <c r="U42" s="16">
        <f t="shared" si="14"/>
        <v>0</v>
      </c>
      <c r="V42" s="16">
        <f t="shared" si="7"/>
        <v>0</v>
      </c>
      <c r="W42" s="222" t="str">
        <f t="shared" si="8"/>
        <v/>
      </c>
      <c r="X42" s="71"/>
      <c r="Y42" s="71"/>
      <c r="Z42" s="71"/>
      <c r="AA42" s="71"/>
      <c r="AB42" s="71"/>
      <c r="AC42" s="71"/>
      <c r="AD42" s="71"/>
      <c r="AE42" s="71"/>
      <c r="AF42" s="71"/>
      <c r="AG42" s="71"/>
      <c r="AH42" s="71"/>
      <c r="AI42" s="71"/>
      <c r="AJ42" s="71"/>
      <c r="AK42" s="71"/>
      <c r="AL42" s="71"/>
      <c r="AM42" s="71"/>
      <c r="AN42" s="71"/>
      <c r="AO42" s="71"/>
      <c r="AP42" s="71"/>
      <c r="AQ42" s="71"/>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3"/>
      <c r="GF42" s="73"/>
      <c r="GG42" s="73"/>
      <c r="GH42" s="73"/>
      <c r="GI42" s="73"/>
      <c r="GJ42" s="73"/>
      <c r="GK42" s="73"/>
      <c r="GL42" s="73"/>
      <c r="GM42" s="73"/>
      <c r="GN42" s="73"/>
    </row>
    <row r="43" spans="1:196" ht="54.75" customHeight="1" x14ac:dyDescent="0.3">
      <c r="A43" s="221"/>
      <c r="B43" s="59" t="s">
        <v>43</v>
      </c>
      <c r="C43" s="326" t="s">
        <v>172</v>
      </c>
      <c r="D43" s="326" t="s">
        <v>173</v>
      </c>
      <c r="E43" s="337" t="s">
        <v>171</v>
      </c>
      <c r="F43" s="26">
        <v>644.79999999999995</v>
      </c>
      <c r="G43" s="16">
        <v>626</v>
      </c>
      <c r="H43" s="16">
        <v>372.2</v>
      </c>
      <c r="I43" s="44">
        <f t="shared" si="9"/>
        <v>6.3363264900326267E-4</v>
      </c>
      <c r="J43" s="16">
        <f t="shared" si="15"/>
        <v>-253.8</v>
      </c>
      <c r="K43" s="222">
        <f t="shared" si="13"/>
        <v>0.59456869009584667</v>
      </c>
      <c r="L43" s="267"/>
      <c r="M43" s="16">
        <v>56.3</v>
      </c>
      <c r="N43" s="16">
        <v>56.3</v>
      </c>
      <c r="O43" s="16">
        <v>56.3</v>
      </c>
      <c r="P43" s="16">
        <f t="shared" si="11"/>
        <v>0</v>
      </c>
      <c r="Q43" s="284">
        <f t="shared" si="3"/>
        <v>1</v>
      </c>
      <c r="R43" s="288">
        <f t="shared" si="4"/>
        <v>644.79999999999995</v>
      </c>
      <c r="S43" s="16">
        <f t="shared" si="5"/>
        <v>701.09999999999991</v>
      </c>
      <c r="T43" s="16">
        <f t="shared" si="6"/>
        <v>682.3</v>
      </c>
      <c r="U43" s="16">
        <f t="shared" si="14"/>
        <v>428.5</v>
      </c>
      <c r="V43" s="16">
        <f t="shared" si="7"/>
        <v>-253.79999999999995</v>
      </c>
      <c r="W43" s="222">
        <f t="shared" si="8"/>
        <v>0.62802286384288442</v>
      </c>
      <c r="X43" s="7"/>
      <c r="Y43" s="7"/>
      <c r="Z43" s="7"/>
      <c r="AA43" s="7"/>
      <c r="AB43" s="7"/>
      <c r="AC43" s="7"/>
      <c r="AD43" s="7"/>
      <c r="AE43" s="7"/>
      <c r="AF43" s="7"/>
      <c r="AG43" s="7"/>
      <c r="AH43" s="7"/>
      <c r="AI43" s="7"/>
      <c r="AJ43" s="7"/>
      <c r="AK43" s="7"/>
      <c r="AL43" s="7"/>
      <c r="AM43" s="7"/>
      <c r="AN43" s="7"/>
      <c r="AO43" s="7"/>
      <c r="AP43" s="7"/>
      <c r="AQ43" s="7"/>
    </row>
    <row r="44" spans="1:196" ht="55.5" customHeight="1" x14ac:dyDescent="0.3">
      <c r="A44" s="221"/>
      <c r="B44" s="59"/>
      <c r="C44" s="326" t="s">
        <v>374</v>
      </c>
      <c r="D44" s="326" t="s">
        <v>376</v>
      </c>
      <c r="E44" s="340" t="s">
        <v>375</v>
      </c>
      <c r="F44" s="26"/>
      <c r="G44" s="16"/>
      <c r="H44" s="16"/>
      <c r="I44" s="44">
        <f t="shared" si="9"/>
        <v>0</v>
      </c>
      <c r="J44" s="16">
        <f t="shared" si="15"/>
        <v>0</v>
      </c>
      <c r="K44" s="222" t="str">
        <f t="shared" si="13"/>
        <v/>
      </c>
      <c r="L44" s="267"/>
      <c r="M44" s="16">
        <v>54.2</v>
      </c>
      <c r="N44" s="16">
        <v>54.2</v>
      </c>
      <c r="O44" s="16">
        <v>54.2</v>
      </c>
      <c r="P44" s="16">
        <f t="shared" si="11"/>
        <v>0</v>
      </c>
      <c r="Q44" s="284">
        <f t="shared" si="3"/>
        <v>1</v>
      </c>
      <c r="R44" s="288">
        <f t="shared" si="4"/>
        <v>0</v>
      </c>
      <c r="S44" s="16">
        <f>SUM(F44,M44)</f>
        <v>54.2</v>
      </c>
      <c r="T44" s="16">
        <f t="shared" si="6"/>
        <v>54.2</v>
      </c>
      <c r="U44" s="16">
        <f t="shared" si="14"/>
        <v>54.2</v>
      </c>
      <c r="V44" s="16">
        <f t="shared" si="7"/>
        <v>0</v>
      </c>
      <c r="W44" s="222">
        <f t="shared" si="8"/>
        <v>1</v>
      </c>
      <c r="X44" s="7"/>
      <c r="Y44" s="7"/>
      <c r="Z44" s="7"/>
      <c r="AA44" s="7"/>
      <c r="AB44" s="7"/>
      <c r="AC44" s="7"/>
      <c r="AD44" s="7"/>
      <c r="AE44" s="7"/>
      <c r="AF44" s="7"/>
      <c r="AG44" s="7"/>
      <c r="AH44" s="7"/>
      <c r="AI44" s="7"/>
      <c r="AJ44" s="7"/>
      <c r="AK44" s="7"/>
      <c r="AL44" s="7"/>
      <c r="AM44" s="7"/>
      <c r="AN44" s="7"/>
      <c r="AO44" s="7"/>
      <c r="AP44" s="7"/>
      <c r="AQ44" s="7"/>
    </row>
    <row r="45" spans="1:196" ht="36" customHeight="1" x14ac:dyDescent="0.3">
      <c r="A45" s="221"/>
      <c r="B45" s="59"/>
      <c r="C45" s="326" t="s">
        <v>379</v>
      </c>
      <c r="D45" s="326" t="s">
        <v>60</v>
      </c>
      <c r="E45" s="340" t="s">
        <v>380</v>
      </c>
      <c r="F45" s="26">
        <v>200</v>
      </c>
      <c r="G45" s="16">
        <v>200</v>
      </c>
      <c r="H45" s="16">
        <v>189</v>
      </c>
      <c r="I45" s="44">
        <f t="shared" si="9"/>
        <v>3.2175327958521401E-4</v>
      </c>
      <c r="J45" s="16">
        <f t="shared" si="15"/>
        <v>-11</v>
      </c>
      <c r="K45" s="222">
        <f t="shared" si="13"/>
        <v>0.94499999999999995</v>
      </c>
      <c r="L45" s="267"/>
      <c r="M45" s="16"/>
      <c r="N45" s="16"/>
      <c r="O45" s="16"/>
      <c r="P45" s="16">
        <f t="shared" si="11"/>
        <v>0</v>
      </c>
      <c r="Q45" s="284" t="str">
        <f t="shared" si="3"/>
        <v/>
      </c>
      <c r="R45" s="288">
        <f t="shared" si="4"/>
        <v>200</v>
      </c>
      <c r="S45" s="16">
        <f>SUM(F45,M45)</f>
        <v>200</v>
      </c>
      <c r="T45" s="16">
        <f t="shared" si="6"/>
        <v>200</v>
      </c>
      <c r="U45" s="16">
        <f t="shared" si="14"/>
        <v>189</v>
      </c>
      <c r="V45" s="16">
        <f t="shared" si="7"/>
        <v>-11</v>
      </c>
      <c r="W45" s="222">
        <f t="shared" si="8"/>
        <v>0.94499999999999995</v>
      </c>
      <c r="X45" s="7"/>
      <c r="Y45" s="7"/>
      <c r="Z45" s="7"/>
      <c r="AA45" s="7"/>
      <c r="AB45" s="7"/>
      <c r="AC45" s="7"/>
      <c r="AD45" s="7"/>
      <c r="AE45" s="7"/>
      <c r="AF45" s="7"/>
      <c r="AG45" s="7"/>
      <c r="AH45" s="7"/>
      <c r="AI45" s="7"/>
      <c r="AJ45" s="7"/>
      <c r="AK45" s="7"/>
      <c r="AL45" s="7"/>
      <c r="AM45" s="7"/>
      <c r="AN45" s="7"/>
      <c r="AO45" s="7"/>
      <c r="AP45" s="7"/>
      <c r="AQ45" s="7"/>
    </row>
    <row r="46" spans="1:196" ht="36.75" customHeight="1" x14ac:dyDescent="0.3">
      <c r="A46" s="221"/>
      <c r="B46" s="59" t="s">
        <v>43</v>
      </c>
      <c r="C46" s="326" t="s">
        <v>127</v>
      </c>
      <c r="D46" s="326" t="s">
        <v>60</v>
      </c>
      <c r="E46" s="337" t="s">
        <v>47</v>
      </c>
      <c r="F46" s="26">
        <v>50</v>
      </c>
      <c r="G46" s="16">
        <v>50</v>
      </c>
      <c r="H46" s="16">
        <v>9.1999999999999993</v>
      </c>
      <c r="I46" s="44">
        <f t="shared" si="9"/>
        <v>1.5662064403089781E-5</v>
      </c>
      <c r="J46" s="16">
        <f t="shared" si="15"/>
        <v>-40.799999999999997</v>
      </c>
      <c r="K46" s="222">
        <f t="shared" si="13"/>
        <v>0.184</v>
      </c>
      <c r="L46" s="267"/>
      <c r="M46" s="16"/>
      <c r="N46" s="16"/>
      <c r="O46" s="16"/>
      <c r="P46" s="16">
        <f t="shared" si="11"/>
        <v>0</v>
      </c>
      <c r="Q46" s="284" t="str">
        <f t="shared" si="3"/>
        <v/>
      </c>
      <c r="R46" s="288">
        <f t="shared" si="4"/>
        <v>50</v>
      </c>
      <c r="S46" s="16">
        <f t="shared" si="5"/>
        <v>50</v>
      </c>
      <c r="T46" s="16">
        <f t="shared" si="6"/>
        <v>50</v>
      </c>
      <c r="U46" s="16">
        <f t="shared" si="14"/>
        <v>9.1999999999999993</v>
      </c>
      <c r="V46" s="16">
        <f t="shared" si="7"/>
        <v>-40.799999999999997</v>
      </c>
      <c r="W46" s="222">
        <f t="shared" si="8"/>
        <v>0.184</v>
      </c>
      <c r="X46" s="7"/>
      <c r="Y46" s="7"/>
      <c r="Z46" s="7"/>
      <c r="AA46" s="7"/>
      <c r="AB46" s="7"/>
      <c r="AC46" s="7"/>
      <c r="AD46" s="7"/>
      <c r="AE46" s="7"/>
      <c r="AF46" s="7"/>
      <c r="AG46" s="7"/>
      <c r="AH46" s="7"/>
      <c r="AI46" s="7"/>
      <c r="AJ46" s="7"/>
      <c r="AK46" s="7"/>
      <c r="AL46" s="7"/>
      <c r="AM46" s="7"/>
      <c r="AN46" s="7"/>
      <c r="AO46" s="7"/>
      <c r="AP46" s="7"/>
      <c r="AQ46" s="7"/>
    </row>
    <row r="47" spans="1:196" ht="33" hidden="1" customHeight="1" x14ac:dyDescent="0.3">
      <c r="A47" s="221"/>
      <c r="B47" s="59" t="s">
        <v>44</v>
      </c>
      <c r="C47" s="326" t="s">
        <v>128</v>
      </c>
      <c r="D47" s="326" t="s">
        <v>60</v>
      </c>
      <c r="E47" s="337" t="s">
        <v>129</v>
      </c>
      <c r="F47" s="26"/>
      <c r="G47" s="16"/>
      <c r="H47" s="16"/>
      <c r="I47" s="22">
        <f t="shared" si="9"/>
        <v>0</v>
      </c>
      <c r="J47" s="16">
        <f t="shared" si="15"/>
        <v>0</v>
      </c>
      <c r="K47" s="222" t="str">
        <f t="shared" si="13"/>
        <v/>
      </c>
      <c r="L47" s="267"/>
      <c r="M47" s="16"/>
      <c r="N47" s="16"/>
      <c r="O47" s="16"/>
      <c r="P47" s="16">
        <f t="shared" si="11"/>
        <v>0</v>
      </c>
      <c r="Q47" s="284" t="str">
        <f t="shared" si="3"/>
        <v/>
      </c>
      <c r="R47" s="288">
        <f t="shared" si="4"/>
        <v>0</v>
      </c>
      <c r="S47" s="16">
        <f t="shared" si="5"/>
        <v>0</v>
      </c>
      <c r="T47" s="16">
        <f t="shared" si="6"/>
        <v>0</v>
      </c>
      <c r="U47" s="16">
        <f t="shared" si="14"/>
        <v>0</v>
      </c>
      <c r="V47" s="16">
        <f t="shared" si="7"/>
        <v>0</v>
      </c>
      <c r="W47" s="222" t="str">
        <f t="shared" si="8"/>
        <v/>
      </c>
      <c r="X47" s="7"/>
      <c r="Y47" s="7"/>
      <c r="Z47" s="7"/>
      <c r="AA47" s="7"/>
      <c r="AB47" s="7"/>
      <c r="AC47" s="7"/>
      <c r="AD47" s="7"/>
      <c r="AE47" s="7"/>
      <c r="AF47" s="7"/>
      <c r="AG47" s="7"/>
      <c r="AH47" s="7"/>
      <c r="AI47" s="7"/>
      <c r="AJ47" s="7"/>
      <c r="AK47" s="7"/>
      <c r="AL47" s="7"/>
      <c r="AM47" s="7"/>
      <c r="AN47" s="7"/>
      <c r="AO47" s="7"/>
      <c r="AP47" s="7"/>
      <c r="AQ47" s="7"/>
    </row>
    <row r="48" spans="1:196" s="66" customFormat="1" ht="79.900000000000006" hidden="1" customHeight="1" x14ac:dyDescent="0.3">
      <c r="A48" s="223"/>
      <c r="B48" s="62"/>
      <c r="C48" s="329"/>
      <c r="D48" s="329"/>
      <c r="E48" s="330" t="s">
        <v>277</v>
      </c>
      <c r="F48" s="30"/>
      <c r="G48" s="31"/>
      <c r="H48" s="31"/>
      <c r="I48" s="45">
        <f t="shared" si="9"/>
        <v>0</v>
      </c>
      <c r="J48" s="31">
        <f t="shared" si="15"/>
        <v>0</v>
      </c>
      <c r="K48" s="222" t="str">
        <f t="shared" si="13"/>
        <v/>
      </c>
      <c r="L48" s="268"/>
      <c r="M48" s="31"/>
      <c r="N48" s="31"/>
      <c r="O48" s="31"/>
      <c r="P48" s="16">
        <f t="shared" si="11"/>
        <v>0</v>
      </c>
      <c r="Q48" s="284" t="str">
        <f t="shared" si="3"/>
        <v/>
      </c>
      <c r="R48" s="289">
        <f t="shared" si="4"/>
        <v>0</v>
      </c>
      <c r="S48" s="31">
        <f t="shared" si="5"/>
        <v>0</v>
      </c>
      <c r="T48" s="16">
        <f t="shared" si="6"/>
        <v>0</v>
      </c>
      <c r="U48" s="16">
        <f t="shared" si="14"/>
        <v>0</v>
      </c>
      <c r="V48" s="16">
        <f t="shared" si="7"/>
        <v>0</v>
      </c>
      <c r="W48" s="222" t="str">
        <f t="shared" si="8"/>
        <v/>
      </c>
      <c r="X48" s="63"/>
      <c r="Y48" s="63"/>
      <c r="Z48" s="63"/>
      <c r="AA48" s="63"/>
      <c r="AB48" s="63"/>
      <c r="AC48" s="63"/>
      <c r="AD48" s="63"/>
      <c r="AE48" s="63"/>
      <c r="AF48" s="63"/>
      <c r="AG48" s="63"/>
      <c r="AH48" s="63"/>
      <c r="AI48" s="63"/>
      <c r="AJ48" s="63"/>
      <c r="AK48" s="63"/>
      <c r="AL48" s="63"/>
      <c r="AM48" s="63"/>
      <c r="AN48" s="63"/>
      <c r="AO48" s="63"/>
      <c r="AP48" s="63"/>
      <c r="AQ48" s="63"/>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4"/>
      <c r="EQ48" s="64"/>
      <c r="ER48" s="64"/>
      <c r="ES48" s="64"/>
      <c r="ET48" s="64"/>
      <c r="EU48" s="64"/>
      <c r="EV48" s="64"/>
      <c r="EW48" s="64"/>
      <c r="EX48" s="64"/>
      <c r="EY48" s="64"/>
      <c r="EZ48" s="64"/>
      <c r="FA48" s="64"/>
      <c r="FB48" s="64"/>
      <c r="FC48" s="64"/>
      <c r="FD48" s="64"/>
      <c r="FE48" s="64"/>
      <c r="FF48" s="64"/>
      <c r="FG48" s="64"/>
      <c r="FH48" s="64"/>
      <c r="FI48" s="64"/>
      <c r="FJ48" s="64"/>
      <c r="FK48" s="64"/>
      <c r="FL48" s="64"/>
      <c r="FM48" s="64"/>
      <c r="FN48" s="64"/>
      <c r="FO48" s="64"/>
      <c r="FP48" s="64"/>
      <c r="FQ48" s="64"/>
      <c r="FR48" s="64"/>
      <c r="FS48" s="64"/>
      <c r="FT48" s="64"/>
      <c r="FU48" s="64"/>
      <c r="FV48" s="64"/>
      <c r="FW48" s="64"/>
      <c r="FX48" s="64"/>
      <c r="FY48" s="64"/>
      <c r="FZ48" s="64"/>
      <c r="GA48" s="64"/>
      <c r="GB48" s="64"/>
      <c r="GC48" s="64"/>
      <c r="GD48" s="64"/>
      <c r="GE48" s="65"/>
      <c r="GF48" s="65"/>
      <c r="GG48" s="65"/>
      <c r="GH48" s="65"/>
      <c r="GI48" s="65"/>
      <c r="GJ48" s="65"/>
      <c r="GK48" s="65"/>
      <c r="GL48" s="65"/>
      <c r="GM48" s="65"/>
      <c r="GN48" s="65"/>
    </row>
    <row r="49" spans="1:196" s="66" customFormat="1" ht="9" hidden="1" customHeight="1" x14ac:dyDescent="0.3">
      <c r="A49" s="223"/>
      <c r="B49" s="62"/>
      <c r="C49" s="329"/>
      <c r="D49" s="329"/>
      <c r="E49" s="330" t="s">
        <v>226</v>
      </c>
      <c r="F49" s="30"/>
      <c r="G49" s="31"/>
      <c r="H49" s="31"/>
      <c r="I49" s="45">
        <f t="shared" si="9"/>
        <v>0</v>
      </c>
      <c r="J49" s="31">
        <f t="shared" si="15"/>
        <v>0</v>
      </c>
      <c r="K49" s="222" t="str">
        <f t="shared" si="13"/>
        <v/>
      </c>
      <c r="L49" s="268"/>
      <c r="M49" s="31"/>
      <c r="N49" s="31"/>
      <c r="O49" s="31"/>
      <c r="P49" s="16">
        <f t="shared" si="11"/>
        <v>0</v>
      </c>
      <c r="Q49" s="284" t="str">
        <f t="shared" si="3"/>
        <v/>
      </c>
      <c r="R49" s="289">
        <f t="shared" si="4"/>
        <v>0</v>
      </c>
      <c r="S49" s="31">
        <f t="shared" si="5"/>
        <v>0</v>
      </c>
      <c r="T49" s="16">
        <f t="shared" si="6"/>
        <v>0</v>
      </c>
      <c r="U49" s="16">
        <f t="shared" si="14"/>
        <v>0</v>
      </c>
      <c r="V49" s="16">
        <f t="shared" si="7"/>
        <v>0</v>
      </c>
      <c r="W49" s="222" t="str">
        <f t="shared" si="8"/>
        <v/>
      </c>
      <c r="X49" s="63"/>
      <c r="Y49" s="63"/>
      <c r="Z49" s="63"/>
      <c r="AA49" s="63"/>
      <c r="AB49" s="63"/>
      <c r="AC49" s="63"/>
      <c r="AD49" s="63"/>
      <c r="AE49" s="63"/>
      <c r="AF49" s="63"/>
      <c r="AG49" s="63"/>
      <c r="AH49" s="63"/>
      <c r="AI49" s="63"/>
      <c r="AJ49" s="63"/>
      <c r="AK49" s="63"/>
      <c r="AL49" s="63"/>
      <c r="AM49" s="63"/>
      <c r="AN49" s="63"/>
      <c r="AO49" s="63"/>
      <c r="AP49" s="63"/>
      <c r="AQ49" s="63"/>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4"/>
      <c r="GD49" s="64"/>
      <c r="GE49" s="65"/>
      <c r="GF49" s="65"/>
      <c r="GG49" s="65"/>
      <c r="GH49" s="65"/>
      <c r="GI49" s="65"/>
      <c r="GJ49" s="65"/>
      <c r="GK49" s="65"/>
      <c r="GL49" s="65"/>
      <c r="GM49" s="65"/>
      <c r="GN49" s="65"/>
    </row>
    <row r="50" spans="1:196" ht="37.5" customHeight="1" x14ac:dyDescent="0.3">
      <c r="A50" s="221"/>
      <c r="B50" s="59" t="s">
        <v>45</v>
      </c>
      <c r="C50" s="326" t="s">
        <v>130</v>
      </c>
      <c r="D50" s="326" t="s">
        <v>60</v>
      </c>
      <c r="E50" s="337" t="s">
        <v>46</v>
      </c>
      <c r="F50" s="26">
        <v>2600</v>
      </c>
      <c r="G50" s="16">
        <v>2367.6</v>
      </c>
      <c r="H50" s="16">
        <v>2309.4</v>
      </c>
      <c r="I50" s="22">
        <f t="shared" si="9"/>
        <v>3.9315186448364726E-3</v>
      </c>
      <c r="J50" s="16">
        <f t="shared" si="15"/>
        <v>-58.199999999999818</v>
      </c>
      <c r="K50" s="222">
        <f t="shared" si="13"/>
        <v>0.97541814495691848</v>
      </c>
      <c r="L50" s="267"/>
      <c r="M50" s="16"/>
      <c r="N50" s="16"/>
      <c r="O50" s="16"/>
      <c r="P50" s="16">
        <f t="shared" si="11"/>
        <v>0</v>
      </c>
      <c r="Q50" s="284" t="str">
        <f t="shared" si="3"/>
        <v/>
      </c>
      <c r="R50" s="288">
        <f t="shared" si="4"/>
        <v>2600</v>
      </c>
      <c r="S50" s="16">
        <f t="shared" si="5"/>
        <v>2600</v>
      </c>
      <c r="T50" s="16">
        <f t="shared" si="6"/>
        <v>2367.6</v>
      </c>
      <c r="U50" s="16">
        <f t="shared" si="14"/>
        <v>2309.4</v>
      </c>
      <c r="V50" s="16">
        <f t="shared" si="7"/>
        <v>-58.199999999999818</v>
      </c>
      <c r="W50" s="222">
        <f t="shared" si="8"/>
        <v>0.97541814495691848</v>
      </c>
      <c r="X50" s="7"/>
      <c r="Y50" s="7"/>
      <c r="Z50" s="7"/>
      <c r="AA50" s="7"/>
      <c r="AB50" s="7"/>
      <c r="AC50" s="7"/>
      <c r="AD50" s="7"/>
      <c r="AE50" s="7"/>
      <c r="AF50" s="7"/>
      <c r="AG50" s="7"/>
      <c r="AH50" s="7"/>
      <c r="AI50" s="7"/>
      <c r="AJ50" s="7"/>
      <c r="AK50" s="7"/>
      <c r="AL50" s="7"/>
      <c r="AM50" s="7"/>
      <c r="AN50" s="7"/>
      <c r="AO50" s="7"/>
      <c r="AP50" s="7"/>
      <c r="AQ50" s="7"/>
    </row>
    <row r="51" spans="1:196" ht="7.5" hidden="1" customHeight="1" x14ac:dyDescent="0.3">
      <c r="A51" s="221"/>
      <c r="B51" s="59"/>
      <c r="C51" s="326" t="s">
        <v>146</v>
      </c>
      <c r="D51" s="326" t="s">
        <v>60</v>
      </c>
      <c r="E51" s="337" t="s">
        <v>145</v>
      </c>
      <c r="F51" s="26"/>
      <c r="G51" s="16"/>
      <c r="H51" s="16"/>
      <c r="I51" s="44">
        <f t="shared" si="9"/>
        <v>0</v>
      </c>
      <c r="J51" s="16">
        <f t="shared" si="15"/>
        <v>0</v>
      </c>
      <c r="K51" s="222" t="str">
        <f t="shared" si="13"/>
        <v/>
      </c>
      <c r="L51" s="267"/>
      <c r="M51" s="16"/>
      <c r="N51" s="16"/>
      <c r="O51" s="16"/>
      <c r="P51" s="16">
        <f t="shared" si="11"/>
        <v>0</v>
      </c>
      <c r="Q51" s="284" t="str">
        <f t="shared" si="3"/>
        <v/>
      </c>
      <c r="R51" s="288">
        <f t="shared" si="4"/>
        <v>0</v>
      </c>
      <c r="S51" s="16">
        <f t="shared" si="5"/>
        <v>0</v>
      </c>
      <c r="T51" s="16">
        <f t="shared" si="6"/>
        <v>0</v>
      </c>
      <c r="U51" s="16">
        <f t="shared" si="14"/>
        <v>0</v>
      </c>
      <c r="V51" s="16">
        <f t="shared" si="7"/>
        <v>0</v>
      </c>
      <c r="W51" s="222" t="str">
        <f t="shared" si="8"/>
        <v/>
      </c>
      <c r="X51" s="7"/>
      <c r="Y51" s="7"/>
      <c r="Z51" s="7"/>
      <c r="AA51" s="7"/>
      <c r="AB51" s="7"/>
      <c r="AC51" s="7"/>
      <c r="AD51" s="7"/>
      <c r="AE51" s="7"/>
      <c r="AF51" s="7"/>
      <c r="AG51" s="7"/>
      <c r="AH51" s="7"/>
      <c r="AI51" s="7"/>
      <c r="AJ51" s="7"/>
      <c r="AK51" s="7"/>
      <c r="AL51" s="7"/>
      <c r="AM51" s="7"/>
      <c r="AN51" s="7"/>
      <c r="AO51" s="7"/>
      <c r="AP51" s="7"/>
      <c r="AQ51" s="7"/>
    </row>
    <row r="52" spans="1:196" ht="40.5" customHeight="1" x14ac:dyDescent="0.3">
      <c r="A52" s="221"/>
      <c r="B52" s="59" t="s">
        <v>42</v>
      </c>
      <c r="C52" s="334" t="s">
        <v>131</v>
      </c>
      <c r="D52" s="334" t="s">
        <v>60</v>
      </c>
      <c r="E52" s="335" t="s">
        <v>132</v>
      </c>
      <c r="F52" s="26">
        <v>3561.8</v>
      </c>
      <c r="G52" s="16">
        <v>3473.3</v>
      </c>
      <c r="H52" s="16">
        <v>3156.7</v>
      </c>
      <c r="I52" s="22">
        <f t="shared" si="9"/>
        <v>5.3739607283949473E-3</v>
      </c>
      <c r="J52" s="16">
        <f t="shared" si="15"/>
        <v>-316.60000000000036</v>
      </c>
      <c r="K52" s="222">
        <f t="shared" si="13"/>
        <v>0.9088474937379436</v>
      </c>
      <c r="L52" s="267"/>
      <c r="M52" s="16"/>
      <c r="N52" s="16"/>
      <c r="O52" s="16"/>
      <c r="P52" s="16">
        <f t="shared" si="11"/>
        <v>0</v>
      </c>
      <c r="Q52" s="284" t="str">
        <f t="shared" si="3"/>
        <v/>
      </c>
      <c r="R52" s="288">
        <f t="shared" si="4"/>
        <v>3561.8</v>
      </c>
      <c r="S52" s="16">
        <f t="shared" si="5"/>
        <v>3561.8</v>
      </c>
      <c r="T52" s="16">
        <f t="shared" si="6"/>
        <v>3473.3</v>
      </c>
      <c r="U52" s="16">
        <f t="shared" si="14"/>
        <v>3156.7</v>
      </c>
      <c r="V52" s="16">
        <f t="shared" si="7"/>
        <v>-316.60000000000036</v>
      </c>
      <c r="W52" s="222">
        <f t="shared" si="8"/>
        <v>0.9088474937379436</v>
      </c>
      <c r="X52" s="7"/>
      <c r="Y52" s="7"/>
      <c r="Z52" s="7"/>
      <c r="AA52" s="7"/>
      <c r="AB52" s="7"/>
      <c r="AC52" s="7"/>
      <c r="AD52" s="7"/>
      <c r="AE52" s="7"/>
      <c r="AF52" s="7"/>
      <c r="AG52" s="7"/>
      <c r="AH52" s="7"/>
      <c r="AI52" s="7"/>
      <c r="AJ52" s="7"/>
      <c r="AK52" s="7"/>
      <c r="AL52" s="7"/>
      <c r="AM52" s="7"/>
      <c r="AN52" s="7"/>
      <c r="AO52" s="7"/>
      <c r="AP52" s="7"/>
      <c r="AQ52" s="7"/>
    </row>
    <row r="53" spans="1:196" s="1" customFormat="1" ht="38.25" customHeight="1" x14ac:dyDescent="0.3">
      <c r="A53" s="219">
        <v>3</v>
      </c>
      <c r="B53" s="55" t="s">
        <v>6</v>
      </c>
      <c r="C53" s="55" t="s">
        <v>106</v>
      </c>
      <c r="D53" s="55"/>
      <c r="E53" s="253" t="s">
        <v>91</v>
      </c>
      <c r="F53" s="24">
        <f>SUM(F54:F63,F65:F72)</f>
        <v>37615.100000000006</v>
      </c>
      <c r="G53" s="15">
        <f>SUM(G54:G63,G65:G72)</f>
        <v>34791.300000000003</v>
      </c>
      <c r="H53" s="15">
        <f>SUM(H54:H63,H65:H72)</f>
        <v>32130.5</v>
      </c>
      <c r="I53" s="27">
        <f t="shared" ref="I53:I62" si="47">H53/$H$6</f>
        <v>5.4698908728638723E-2</v>
      </c>
      <c r="J53" s="15">
        <f t="shared" ref="J53:J62" si="48">H53-G53</f>
        <v>-2660.8000000000029</v>
      </c>
      <c r="K53" s="220">
        <f t="shared" si="13"/>
        <v>0.92352111016259808</v>
      </c>
      <c r="L53" s="215">
        <f>SUM(L54:L63,L65:L72)</f>
        <v>110.9</v>
      </c>
      <c r="M53" s="15">
        <f>SUM(M54:M63,M65:M72)</f>
        <v>186.5</v>
      </c>
      <c r="N53" s="15">
        <f>SUM(N54:N63,N65:N72)</f>
        <v>120.1</v>
      </c>
      <c r="O53" s="15">
        <f>SUM(O54:O63,O65:O72)</f>
        <v>75.599999999999994</v>
      </c>
      <c r="P53" s="15">
        <f>O53-N53</f>
        <v>-44.5</v>
      </c>
      <c r="Q53" s="283">
        <f t="shared" si="3"/>
        <v>0.62947543713572018</v>
      </c>
      <c r="R53" s="281">
        <f>SUM(R54:R63,R65:R72)</f>
        <v>37726</v>
      </c>
      <c r="S53" s="15">
        <f>SUM(S54:S63,S65:S72)</f>
        <v>37801.599999999999</v>
      </c>
      <c r="T53" s="15">
        <f>SUM(T54:T63,T65:T72)</f>
        <v>34911.4</v>
      </c>
      <c r="U53" s="15">
        <f t="shared" si="14"/>
        <v>32206.1</v>
      </c>
      <c r="V53" s="15">
        <f t="shared" ref="V53:V62" si="49">U53-T53</f>
        <v>-2705.3000000000029</v>
      </c>
      <c r="W53" s="220">
        <f t="shared" si="8"/>
        <v>0.92250955275354174</v>
      </c>
      <c r="X53" s="7"/>
      <c r="Y53" s="7"/>
      <c r="Z53" s="7"/>
      <c r="AA53" s="7"/>
      <c r="AB53" s="7"/>
      <c r="AC53" s="7"/>
      <c r="AD53" s="7"/>
      <c r="AE53" s="7"/>
      <c r="AF53" s="7"/>
      <c r="AG53" s="7"/>
      <c r="AH53" s="7"/>
      <c r="AI53" s="7"/>
      <c r="AJ53" s="7"/>
      <c r="AK53" s="7"/>
      <c r="AL53" s="7"/>
      <c r="AM53" s="7"/>
      <c r="AN53" s="7"/>
      <c r="AO53" s="7"/>
      <c r="AP53" s="7"/>
      <c r="AQ53" s="7"/>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row>
    <row r="54" spans="1:196" s="1" customFormat="1" ht="36.75" customHeight="1" x14ac:dyDescent="0.3">
      <c r="A54" s="221"/>
      <c r="B54" s="59" t="s">
        <v>112</v>
      </c>
      <c r="C54" s="326" t="s">
        <v>113</v>
      </c>
      <c r="D54" s="334" t="s">
        <v>89</v>
      </c>
      <c r="E54" s="335" t="s">
        <v>118</v>
      </c>
      <c r="F54" s="32">
        <v>224</v>
      </c>
      <c r="G54" s="33">
        <v>194</v>
      </c>
      <c r="H54" s="33">
        <v>135.9</v>
      </c>
      <c r="I54" s="44">
        <f t="shared" si="47"/>
        <v>2.3135592960651103E-4</v>
      </c>
      <c r="J54" s="16">
        <f t="shared" si="48"/>
        <v>-58.099999999999994</v>
      </c>
      <c r="K54" s="222">
        <f t="shared" si="13"/>
        <v>0.70051546391752584</v>
      </c>
      <c r="L54" s="267"/>
      <c r="M54" s="16"/>
      <c r="N54" s="16"/>
      <c r="O54" s="33"/>
      <c r="P54" s="15">
        <f>O54-N54</f>
        <v>0</v>
      </c>
      <c r="Q54" s="284" t="str">
        <f t="shared" si="3"/>
        <v/>
      </c>
      <c r="R54" s="288">
        <f t="shared" ref="R54:R62" si="50">SUM(F54,L54)</f>
        <v>224</v>
      </c>
      <c r="S54" s="16">
        <f t="shared" ref="S54:T54" si="51">SUM(F54,M54)</f>
        <v>224</v>
      </c>
      <c r="T54" s="16">
        <f t="shared" si="51"/>
        <v>194</v>
      </c>
      <c r="U54" s="16">
        <f t="shared" si="14"/>
        <v>135.9</v>
      </c>
      <c r="V54" s="16">
        <f t="shared" si="49"/>
        <v>-58.099999999999994</v>
      </c>
      <c r="W54" s="222">
        <f t="shared" si="8"/>
        <v>0.70051546391752584</v>
      </c>
      <c r="X54" s="7"/>
      <c r="Y54" s="7"/>
      <c r="Z54" s="83"/>
      <c r="AA54" s="7"/>
      <c r="AB54" s="7"/>
      <c r="AC54" s="7"/>
      <c r="AD54" s="7"/>
      <c r="AE54" s="7"/>
      <c r="AF54" s="7"/>
      <c r="AG54" s="7"/>
      <c r="AH54" s="7"/>
      <c r="AI54" s="7"/>
      <c r="AJ54" s="7"/>
      <c r="AK54" s="7"/>
      <c r="AL54" s="7"/>
      <c r="AM54" s="7"/>
      <c r="AN54" s="7"/>
      <c r="AO54" s="7"/>
      <c r="AP54" s="7"/>
      <c r="AQ54" s="7"/>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row>
    <row r="55" spans="1:196" s="1" customFormat="1" ht="38.25" customHeight="1" x14ac:dyDescent="0.3">
      <c r="A55" s="221"/>
      <c r="B55" s="59" t="s">
        <v>116</v>
      </c>
      <c r="C55" s="326" t="s">
        <v>119</v>
      </c>
      <c r="D55" s="334" t="s">
        <v>90</v>
      </c>
      <c r="E55" s="335" t="s">
        <v>115</v>
      </c>
      <c r="F55" s="32">
        <v>38.4</v>
      </c>
      <c r="G55" s="33">
        <v>35.4</v>
      </c>
      <c r="H55" s="33">
        <v>24.3</v>
      </c>
      <c r="I55" s="43">
        <f t="shared" si="47"/>
        <v>4.1368278803813228E-5</v>
      </c>
      <c r="J55" s="16">
        <f t="shared" si="48"/>
        <v>-11.099999999999998</v>
      </c>
      <c r="K55" s="222">
        <f t="shared" si="13"/>
        <v>0.68644067796610175</v>
      </c>
      <c r="L55" s="267"/>
      <c r="M55" s="16"/>
      <c r="N55" s="16"/>
      <c r="O55" s="33"/>
      <c r="P55" s="15">
        <f>O55-N55</f>
        <v>0</v>
      </c>
      <c r="Q55" s="284" t="str">
        <f t="shared" si="3"/>
        <v/>
      </c>
      <c r="R55" s="288">
        <f t="shared" si="50"/>
        <v>38.4</v>
      </c>
      <c r="S55" s="16">
        <f t="shared" ref="S55:T62" si="52">SUM(F55,M55)</f>
        <v>38.4</v>
      </c>
      <c r="T55" s="16">
        <f t="shared" si="52"/>
        <v>35.4</v>
      </c>
      <c r="U55" s="16">
        <f t="shared" si="14"/>
        <v>24.3</v>
      </c>
      <c r="V55" s="16">
        <f t="shared" si="49"/>
        <v>-11.099999999999998</v>
      </c>
      <c r="W55" s="222">
        <f t="shared" si="8"/>
        <v>0.68644067796610175</v>
      </c>
      <c r="X55" s="7"/>
      <c r="Y55" s="7"/>
      <c r="Z55" s="83"/>
      <c r="AA55" s="7"/>
      <c r="AB55" s="7"/>
      <c r="AC55" s="7"/>
      <c r="AD55" s="7"/>
      <c r="AE55" s="7"/>
      <c r="AF55" s="7"/>
      <c r="AG55" s="7"/>
      <c r="AH55" s="7"/>
      <c r="AI55" s="7"/>
      <c r="AJ55" s="7"/>
      <c r="AK55" s="7"/>
      <c r="AL55" s="7"/>
      <c r="AM55" s="7"/>
      <c r="AN55" s="7"/>
      <c r="AO55" s="7"/>
      <c r="AP55" s="7"/>
      <c r="AQ55" s="7"/>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row>
    <row r="56" spans="1:196" s="1" customFormat="1" ht="57" customHeight="1" x14ac:dyDescent="0.3">
      <c r="A56" s="221"/>
      <c r="B56" s="59" t="s">
        <v>18</v>
      </c>
      <c r="C56" s="326" t="s">
        <v>114</v>
      </c>
      <c r="D56" s="334" t="s">
        <v>90</v>
      </c>
      <c r="E56" s="335" t="s">
        <v>93</v>
      </c>
      <c r="F56" s="32">
        <v>3420.8</v>
      </c>
      <c r="G56" s="33">
        <v>3420.8</v>
      </c>
      <c r="H56" s="177">
        <v>3069.8</v>
      </c>
      <c r="I56" s="22">
        <f t="shared" si="47"/>
        <v>5.2260223157179365E-3</v>
      </c>
      <c r="J56" s="16">
        <f t="shared" si="48"/>
        <v>-351</v>
      </c>
      <c r="K56" s="222">
        <f t="shared" si="13"/>
        <v>0.89739242282507015</v>
      </c>
      <c r="L56" s="267"/>
      <c r="M56" s="16"/>
      <c r="N56" s="16"/>
      <c r="O56" s="33"/>
      <c r="P56" s="15">
        <f>O56-N56</f>
        <v>0</v>
      </c>
      <c r="Q56" s="284" t="str">
        <f t="shared" si="3"/>
        <v/>
      </c>
      <c r="R56" s="288">
        <f t="shared" si="50"/>
        <v>3420.8</v>
      </c>
      <c r="S56" s="16">
        <f t="shared" si="52"/>
        <v>3420.8</v>
      </c>
      <c r="T56" s="16">
        <f t="shared" si="52"/>
        <v>3420.8</v>
      </c>
      <c r="U56" s="16">
        <f t="shared" si="14"/>
        <v>3069.8</v>
      </c>
      <c r="V56" s="16">
        <f t="shared" si="49"/>
        <v>-351</v>
      </c>
      <c r="W56" s="222">
        <f t="shared" si="8"/>
        <v>0.89739242282507015</v>
      </c>
      <c r="X56" s="7"/>
      <c r="Y56" s="7"/>
      <c r="Z56" s="83"/>
      <c r="AA56" s="7"/>
      <c r="AB56" s="7"/>
      <c r="AC56" s="7"/>
      <c r="AD56" s="7"/>
      <c r="AE56" s="7"/>
      <c r="AF56" s="7"/>
      <c r="AG56" s="7"/>
      <c r="AH56" s="7"/>
      <c r="AI56" s="7"/>
      <c r="AJ56" s="7"/>
      <c r="AK56" s="7"/>
      <c r="AL56" s="7"/>
      <c r="AM56" s="7"/>
      <c r="AN56" s="7"/>
      <c r="AO56" s="7"/>
      <c r="AP56" s="7"/>
      <c r="AQ56" s="7"/>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row>
    <row r="57" spans="1:196" s="1" customFormat="1" ht="57" customHeight="1" x14ac:dyDescent="0.3">
      <c r="A57" s="221"/>
      <c r="B57" s="59" t="s">
        <v>94</v>
      </c>
      <c r="C57" s="334" t="s">
        <v>325</v>
      </c>
      <c r="D57" s="334" t="s">
        <v>90</v>
      </c>
      <c r="E57" s="335" t="s">
        <v>326</v>
      </c>
      <c r="F57" s="32">
        <v>40</v>
      </c>
      <c r="G57" s="33">
        <v>36.700000000000003</v>
      </c>
      <c r="H57" s="84">
        <v>10</v>
      </c>
      <c r="I57" s="43">
        <f t="shared" si="47"/>
        <v>1.7023983046836719E-5</v>
      </c>
      <c r="J57" s="16">
        <f t="shared" si="48"/>
        <v>-26.700000000000003</v>
      </c>
      <c r="K57" s="222">
        <f t="shared" si="13"/>
        <v>0.27247956403269752</v>
      </c>
      <c r="L57" s="267"/>
      <c r="M57" s="16"/>
      <c r="N57" s="16"/>
      <c r="O57" s="33"/>
      <c r="P57" s="15"/>
      <c r="Q57" s="284" t="str">
        <f t="shared" si="3"/>
        <v/>
      </c>
      <c r="R57" s="288">
        <f t="shared" si="50"/>
        <v>40</v>
      </c>
      <c r="S57" s="16">
        <f t="shared" si="52"/>
        <v>40</v>
      </c>
      <c r="T57" s="16">
        <f t="shared" si="52"/>
        <v>36.700000000000003</v>
      </c>
      <c r="U57" s="16">
        <f t="shared" si="14"/>
        <v>10</v>
      </c>
      <c r="V57" s="16">
        <f t="shared" si="49"/>
        <v>-26.700000000000003</v>
      </c>
      <c r="W57" s="222">
        <f t="shared" si="8"/>
        <v>0.27247956403269752</v>
      </c>
      <c r="X57" s="7"/>
      <c r="Y57" s="7"/>
      <c r="Z57" s="7"/>
      <c r="AA57" s="7"/>
      <c r="AB57" s="7"/>
      <c r="AC57" s="7"/>
      <c r="AD57" s="7"/>
      <c r="AE57" s="7"/>
      <c r="AF57" s="7"/>
      <c r="AG57" s="7"/>
      <c r="AH57" s="7"/>
      <c r="AI57" s="7"/>
      <c r="AJ57" s="7"/>
      <c r="AK57" s="7"/>
      <c r="AL57" s="7"/>
      <c r="AM57" s="7"/>
      <c r="AN57" s="7"/>
      <c r="AO57" s="7"/>
      <c r="AP57" s="7"/>
      <c r="AQ57" s="7"/>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row>
    <row r="58" spans="1:196" s="1" customFormat="1" ht="73.5" customHeight="1" x14ac:dyDescent="0.3">
      <c r="A58" s="221"/>
      <c r="B58" s="59" t="s">
        <v>12</v>
      </c>
      <c r="C58" s="334" t="s">
        <v>96</v>
      </c>
      <c r="D58" s="334" t="s">
        <v>97</v>
      </c>
      <c r="E58" s="337" t="s">
        <v>98</v>
      </c>
      <c r="F58" s="32">
        <v>6836.9</v>
      </c>
      <c r="G58" s="33">
        <v>6291.3</v>
      </c>
      <c r="H58" s="33">
        <v>6101.2</v>
      </c>
      <c r="I58" s="22">
        <f t="shared" si="47"/>
        <v>1.038667253653602E-2</v>
      </c>
      <c r="J58" s="16">
        <f t="shared" si="48"/>
        <v>-190.10000000000036</v>
      </c>
      <c r="K58" s="222">
        <f t="shared" si="13"/>
        <v>0.96978366951186556</v>
      </c>
      <c r="L58" s="267">
        <v>42.1</v>
      </c>
      <c r="M58" s="16">
        <v>42.8</v>
      </c>
      <c r="N58" s="16">
        <v>4.7</v>
      </c>
      <c r="O58" s="33">
        <v>4.7</v>
      </c>
      <c r="P58" s="16">
        <f>O58-N58</f>
        <v>0</v>
      </c>
      <c r="Q58" s="284">
        <f t="shared" si="3"/>
        <v>1</v>
      </c>
      <c r="R58" s="288">
        <f t="shared" si="50"/>
        <v>6879</v>
      </c>
      <c r="S58" s="16">
        <f t="shared" si="52"/>
        <v>6879.7</v>
      </c>
      <c r="T58" s="16">
        <f t="shared" si="52"/>
        <v>6296</v>
      </c>
      <c r="U58" s="16">
        <f t="shared" si="14"/>
        <v>6105.9</v>
      </c>
      <c r="V58" s="16">
        <f t="shared" si="49"/>
        <v>-190.10000000000036</v>
      </c>
      <c r="W58" s="222">
        <f t="shared" si="8"/>
        <v>0.9698062261753494</v>
      </c>
      <c r="X58" s="7"/>
      <c r="Y58" s="7"/>
      <c r="Z58" s="7"/>
      <c r="AA58" s="7"/>
      <c r="AB58" s="7"/>
      <c r="AC58" s="7"/>
      <c r="AD58" s="7"/>
      <c r="AE58" s="7"/>
      <c r="AF58" s="7"/>
      <c r="AG58" s="7"/>
      <c r="AH58" s="7"/>
      <c r="AI58" s="7"/>
      <c r="AJ58" s="7"/>
      <c r="AK58" s="7"/>
      <c r="AL58" s="7"/>
      <c r="AM58" s="7"/>
      <c r="AN58" s="7"/>
      <c r="AO58" s="7"/>
      <c r="AP58" s="7"/>
      <c r="AQ58" s="7"/>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row>
    <row r="59" spans="1:196" s="1" customFormat="1" ht="39" customHeight="1" x14ac:dyDescent="0.3">
      <c r="A59" s="221"/>
      <c r="B59" s="59" t="s">
        <v>37</v>
      </c>
      <c r="C59" s="326" t="s">
        <v>99</v>
      </c>
      <c r="D59" s="334" t="s">
        <v>95</v>
      </c>
      <c r="E59" s="335" t="s">
        <v>120</v>
      </c>
      <c r="F59" s="32">
        <v>13420.8</v>
      </c>
      <c r="G59" s="33">
        <v>12369.4</v>
      </c>
      <c r="H59" s="33">
        <v>11834.9</v>
      </c>
      <c r="I59" s="22">
        <f t="shared" si="47"/>
        <v>2.0147713696100789E-2</v>
      </c>
      <c r="J59" s="16">
        <f t="shared" si="48"/>
        <v>-534.5</v>
      </c>
      <c r="K59" s="222">
        <f t="shared" si="13"/>
        <v>0.95678852652513457</v>
      </c>
      <c r="L59" s="267">
        <v>24.3</v>
      </c>
      <c r="M59" s="16">
        <v>59</v>
      </c>
      <c r="N59" s="16">
        <v>38.299999999999997</v>
      </c>
      <c r="O59" s="33">
        <v>38.299999999999997</v>
      </c>
      <c r="P59" s="16">
        <f>O59-N59</f>
        <v>0</v>
      </c>
      <c r="Q59" s="284">
        <f t="shared" si="3"/>
        <v>1</v>
      </c>
      <c r="R59" s="288">
        <f t="shared" si="50"/>
        <v>13445.099999999999</v>
      </c>
      <c r="S59" s="16">
        <f t="shared" si="52"/>
        <v>13479.8</v>
      </c>
      <c r="T59" s="16">
        <f t="shared" si="52"/>
        <v>12407.699999999999</v>
      </c>
      <c r="U59" s="16">
        <f t="shared" si="14"/>
        <v>11873.199999999999</v>
      </c>
      <c r="V59" s="16">
        <f t="shared" si="49"/>
        <v>-534.5</v>
      </c>
      <c r="W59" s="222">
        <f t="shared" si="8"/>
        <v>0.95692191139373128</v>
      </c>
      <c r="X59" s="7"/>
      <c r="Y59" s="7"/>
      <c r="Z59" s="7"/>
      <c r="AA59" s="7"/>
      <c r="AB59" s="7"/>
      <c r="AC59" s="7"/>
      <c r="AD59" s="7"/>
      <c r="AE59" s="7"/>
      <c r="AF59" s="7"/>
      <c r="AG59" s="7"/>
      <c r="AH59" s="7"/>
      <c r="AI59" s="7"/>
      <c r="AJ59" s="7"/>
      <c r="AK59" s="7"/>
      <c r="AL59" s="7"/>
      <c r="AM59" s="7"/>
      <c r="AN59" s="7"/>
      <c r="AO59" s="7"/>
      <c r="AP59" s="7"/>
      <c r="AQ59" s="7"/>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row>
    <row r="60" spans="1:196" s="85" customFormat="1" ht="34.15" hidden="1" customHeight="1" x14ac:dyDescent="0.3">
      <c r="A60" s="223"/>
      <c r="B60" s="62"/>
      <c r="C60" s="329"/>
      <c r="D60" s="338"/>
      <c r="E60" s="341" t="s">
        <v>205</v>
      </c>
      <c r="F60" s="34"/>
      <c r="G60" s="35"/>
      <c r="H60" s="35"/>
      <c r="I60" s="45">
        <f t="shared" si="47"/>
        <v>0</v>
      </c>
      <c r="J60" s="16">
        <f t="shared" si="48"/>
        <v>0</v>
      </c>
      <c r="K60" s="222" t="str">
        <f t="shared" si="13"/>
        <v/>
      </c>
      <c r="L60" s="268"/>
      <c r="M60" s="31"/>
      <c r="N60" s="31"/>
      <c r="O60" s="35"/>
      <c r="P60" s="15">
        <f>O60-N60</f>
        <v>0</v>
      </c>
      <c r="Q60" s="284" t="str">
        <f t="shared" si="3"/>
        <v/>
      </c>
      <c r="R60" s="289">
        <f t="shared" si="50"/>
        <v>0</v>
      </c>
      <c r="S60" s="31">
        <f t="shared" si="52"/>
        <v>0</v>
      </c>
      <c r="T60" s="31">
        <f t="shared" si="52"/>
        <v>0</v>
      </c>
      <c r="U60" s="16">
        <f t="shared" si="14"/>
        <v>0</v>
      </c>
      <c r="V60" s="31">
        <f t="shared" si="49"/>
        <v>0</v>
      </c>
      <c r="W60" s="222" t="str">
        <f t="shared" si="8"/>
        <v/>
      </c>
      <c r="X60" s="63"/>
      <c r="Y60" s="63"/>
      <c r="Z60" s="63"/>
      <c r="AA60" s="63"/>
      <c r="AB60" s="63"/>
      <c r="AC60" s="63"/>
      <c r="AD60" s="63"/>
      <c r="AE60" s="63"/>
      <c r="AF60" s="63"/>
      <c r="AG60" s="63"/>
      <c r="AH60" s="63"/>
      <c r="AI60" s="63"/>
      <c r="AJ60" s="63"/>
      <c r="AK60" s="63"/>
      <c r="AL60" s="63"/>
      <c r="AM60" s="63"/>
      <c r="AN60" s="63"/>
      <c r="AO60" s="63"/>
      <c r="AP60" s="63"/>
      <c r="AQ60" s="63"/>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J60" s="64"/>
      <c r="EK60" s="64"/>
      <c r="EL60" s="64"/>
      <c r="EM60" s="64"/>
      <c r="EN60" s="64"/>
      <c r="EO60" s="64"/>
      <c r="EP60" s="64"/>
      <c r="EQ60" s="64"/>
      <c r="ER60" s="64"/>
      <c r="ES60" s="64"/>
      <c r="ET60" s="64"/>
      <c r="EU60" s="64"/>
      <c r="EV60" s="64"/>
      <c r="EW60" s="64"/>
      <c r="EX60" s="64"/>
      <c r="EY60" s="64"/>
      <c r="EZ60" s="64"/>
      <c r="FA60" s="64"/>
      <c r="FB60" s="64"/>
      <c r="FC60" s="64"/>
      <c r="FD60" s="64"/>
      <c r="FE60" s="64"/>
      <c r="FF60" s="64"/>
      <c r="FG60" s="64"/>
      <c r="FH60" s="64"/>
      <c r="FI60" s="64"/>
      <c r="FJ60" s="64"/>
      <c r="FK60" s="64"/>
      <c r="FL60" s="64"/>
      <c r="FM60" s="64"/>
      <c r="FN60" s="64"/>
      <c r="FO60" s="64"/>
      <c r="FP60" s="64"/>
      <c r="FQ60" s="64"/>
      <c r="FR60" s="64"/>
      <c r="FS60" s="64"/>
      <c r="FT60" s="64"/>
      <c r="FU60" s="64"/>
      <c r="FV60" s="64"/>
      <c r="FW60" s="64"/>
      <c r="FX60" s="64"/>
      <c r="FY60" s="64"/>
      <c r="FZ60" s="64"/>
      <c r="GA60" s="64"/>
      <c r="GB60" s="64"/>
      <c r="GC60" s="64"/>
      <c r="GD60" s="64"/>
      <c r="GE60" s="64"/>
      <c r="GF60" s="64"/>
      <c r="GG60" s="64"/>
      <c r="GH60" s="64"/>
      <c r="GI60" s="64"/>
      <c r="GJ60" s="64"/>
      <c r="GK60" s="64"/>
      <c r="GL60" s="64"/>
      <c r="GM60" s="64"/>
      <c r="GN60" s="64"/>
    </row>
    <row r="61" spans="1:196" s="1" customFormat="1" ht="36" customHeight="1" x14ac:dyDescent="0.3">
      <c r="A61" s="221"/>
      <c r="B61" s="79" t="s">
        <v>8</v>
      </c>
      <c r="C61" s="334" t="s">
        <v>100</v>
      </c>
      <c r="D61" s="334" t="s">
        <v>92</v>
      </c>
      <c r="E61" s="327" t="s">
        <v>101</v>
      </c>
      <c r="F61" s="32">
        <v>85.8</v>
      </c>
      <c r="G61" s="33">
        <v>72</v>
      </c>
      <c r="H61" s="84">
        <v>66</v>
      </c>
      <c r="I61" s="44">
        <f t="shared" si="47"/>
        <v>1.1235828810912235E-4</v>
      </c>
      <c r="J61" s="16">
        <f t="shared" si="48"/>
        <v>-6</v>
      </c>
      <c r="K61" s="222">
        <f t="shared" si="13"/>
        <v>0.91666666666666663</v>
      </c>
      <c r="L61" s="267"/>
      <c r="M61" s="16"/>
      <c r="N61" s="16"/>
      <c r="O61" s="33"/>
      <c r="P61" s="16">
        <f>O61-N61</f>
        <v>0</v>
      </c>
      <c r="Q61" s="284" t="str">
        <f t="shared" si="3"/>
        <v/>
      </c>
      <c r="R61" s="288">
        <f t="shared" si="50"/>
        <v>85.8</v>
      </c>
      <c r="S61" s="16">
        <f t="shared" si="52"/>
        <v>85.8</v>
      </c>
      <c r="T61" s="16">
        <f t="shared" si="52"/>
        <v>72</v>
      </c>
      <c r="U61" s="16">
        <f t="shared" si="14"/>
        <v>66</v>
      </c>
      <c r="V61" s="16">
        <f t="shared" si="49"/>
        <v>-6</v>
      </c>
      <c r="W61" s="222">
        <f t="shared" si="8"/>
        <v>0.91666666666666663</v>
      </c>
      <c r="X61" s="7"/>
      <c r="Y61" s="7"/>
      <c r="Z61" s="7"/>
      <c r="AA61" s="7"/>
      <c r="AB61" s="7"/>
      <c r="AC61" s="7"/>
      <c r="AD61" s="7"/>
      <c r="AE61" s="7"/>
      <c r="AF61" s="7"/>
      <c r="AG61" s="7"/>
      <c r="AH61" s="7"/>
      <c r="AI61" s="7"/>
      <c r="AJ61" s="7"/>
      <c r="AK61" s="7"/>
      <c r="AL61" s="7"/>
      <c r="AM61" s="7"/>
      <c r="AN61" s="7"/>
      <c r="AO61" s="7"/>
      <c r="AP61" s="7"/>
      <c r="AQ61" s="7"/>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row>
    <row r="62" spans="1:196" s="1" customFormat="1" ht="35.25" customHeight="1" x14ac:dyDescent="0.3">
      <c r="A62" s="221"/>
      <c r="B62" s="79" t="s">
        <v>9</v>
      </c>
      <c r="C62" s="334" t="s">
        <v>121</v>
      </c>
      <c r="D62" s="334" t="s">
        <v>92</v>
      </c>
      <c r="E62" s="337" t="s">
        <v>345</v>
      </c>
      <c r="F62" s="32">
        <v>5014.7</v>
      </c>
      <c r="G62" s="33">
        <v>4593</v>
      </c>
      <c r="H62" s="33">
        <v>4217</v>
      </c>
      <c r="I62" s="22">
        <f t="shared" si="47"/>
        <v>7.1790136508510446E-3</v>
      </c>
      <c r="J62" s="16">
        <f t="shared" si="48"/>
        <v>-376</v>
      </c>
      <c r="K62" s="222">
        <f t="shared" si="13"/>
        <v>0.9181362943609841</v>
      </c>
      <c r="L62" s="267">
        <v>25.5</v>
      </c>
      <c r="M62" s="16">
        <v>25.5</v>
      </c>
      <c r="N62" s="16">
        <v>25.5</v>
      </c>
      <c r="O62" s="33"/>
      <c r="P62" s="16">
        <f>O62-N62</f>
        <v>-25.5</v>
      </c>
      <c r="Q62" s="284">
        <f t="shared" si="3"/>
        <v>0</v>
      </c>
      <c r="R62" s="288">
        <f t="shared" si="50"/>
        <v>5040.2</v>
      </c>
      <c r="S62" s="16">
        <f t="shared" si="52"/>
        <v>5040.2</v>
      </c>
      <c r="T62" s="16">
        <f t="shared" si="52"/>
        <v>4618.5</v>
      </c>
      <c r="U62" s="16">
        <f t="shared" si="14"/>
        <v>4217</v>
      </c>
      <c r="V62" s="16">
        <f t="shared" si="49"/>
        <v>-401.5</v>
      </c>
      <c r="W62" s="222">
        <f t="shared" si="8"/>
        <v>0.91306701309949123</v>
      </c>
      <c r="X62" s="7"/>
      <c r="Y62" s="7"/>
      <c r="Z62" s="7"/>
      <c r="AA62" s="7"/>
      <c r="AB62" s="7"/>
      <c r="AC62" s="7"/>
      <c r="AD62" s="7"/>
      <c r="AE62" s="7"/>
      <c r="AF62" s="7"/>
      <c r="AG62" s="7"/>
      <c r="AH62" s="7"/>
      <c r="AI62" s="7"/>
      <c r="AJ62" s="7"/>
      <c r="AK62" s="7"/>
      <c r="AL62" s="7"/>
      <c r="AM62" s="7"/>
      <c r="AN62" s="7"/>
      <c r="AO62" s="7"/>
      <c r="AP62" s="7"/>
      <c r="AQ62" s="7"/>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row>
    <row r="63" spans="1:196" s="1" customFormat="1" ht="74.25" customHeight="1" x14ac:dyDescent="0.3">
      <c r="A63" s="221"/>
      <c r="B63" s="79" t="s">
        <v>9</v>
      </c>
      <c r="C63" s="334" t="s">
        <v>301</v>
      </c>
      <c r="D63" s="334" t="s">
        <v>92</v>
      </c>
      <c r="E63" s="337" t="s">
        <v>305</v>
      </c>
      <c r="F63" s="32">
        <v>37.5</v>
      </c>
      <c r="G63" s="33">
        <v>33.9</v>
      </c>
      <c r="H63" s="33">
        <v>0.5</v>
      </c>
      <c r="I63" s="44">
        <f t="shared" ref="I63:I64" si="53">H63/$H$6</f>
        <v>8.5119915234183602E-7</v>
      </c>
      <c r="J63" s="16">
        <f t="shared" ref="J63:J64" si="54">H63-G63</f>
        <v>-33.4</v>
      </c>
      <c r="K63" s="222">
        <f t="shared" si="13"/>
        <v>1.4749262536873156E-2</v>
      </c>
      <c r="L63" s="267"/>
      <c r="M63" s="16"/>
      <c r="N63" s="16"/>
      <c r="O63" s="33"/>
      <c r="P63" s="16">
        <f t="shared" ref="P63:P64" si="55">O63-N63</f>
        <v>0</v>
      </c>
      <c r="Q63" s="284" t="str">
        <f t="shared" si="3"/>
        <v/>
      </c>
      <c r="R63" s="288">
        <f t="shared" ref="R63:R64" si="56">SUM(F63,L63)</f>
        <v>37.5</v>
      </c>
      <c r="S63" s="16">
        <f t="shared" ref="S63:S64" si="57">SUM(F63,M63)</f>
        <v>37.5</v>
      </c>
      <c r="T63" s="16">
        <f t="shared" ref="T63:T64" si="58">SUM(G63,N63)</f>
        <v>33.9</v>
      </c>
      <c r="U63" s="16">
        <f t="shared" si="14"/>
        <v>0.5</v>
      </c>
      <c r="V63" s="16">
        <f t="shared" ref="V63:V64" si="59">U63-T63</f>
        <v>-33.4</v>
      </c>
      <c r="W63" s="222">
        <f t="shared" si="8"/>
        <v>1.4749262536873156E-2</v>
      </c>
      <c r="X63" s="7"/>
      <c r="Y63" s="7"/>
      <c r="Z63" s="7"/>
      <c r="AA63" s="7"/>
      <c r="AB63" s="7"/>
      <c r="AC63" s="7"/>
      <c r="AD63" s="7"/>
      <c r="AE63" s="7"/>
      <c r="AF63" s="7"/>
      <c r="AG63" s="7"/>
      <c r="AH63" s="7"/>
      <c r="AI63" s="7"/>
      <c r="AJ63" s="7"/>
      <c r="AK63" s="7"/>
      <c r="AL63" s="7"/>
      <c r="AM63" s="7"/>
      <c r="AN63" s="7"/>
      <c r="AO63" s="7"/>
      <c r="AP63" s="7"/>
      <c r="AQ63" s="7"/>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row>
    <row r="64" spans="1:196" s="77" customFormat="1" ht="78" hidden="1" customHeight="1" x14ac:dyDescent="0.3">
      <c r="A64" s="225"/>
      <c r="B64" s="69"/>
      <c r="C64" s="70"/>
      <c r="D64" s="69"/>
      <c r="E64" s="248" t="s">
        <v>336</v>
      </c>
      <c r="F64" s="30"/>
      <c r="G64" s="31"/>
      <c r="H64" s="31"/>
      <c r="I64" s="47">
        <f t="shared" si="53"/>
        <v>0</v>
      </c>
      <c r="J64" s="16">
        <f t="shared" si="54"/>
        <v>0</v>
      </c>
      <c r="K64" s="222" t="str">
        <f t="shared" si="13"/>
        <v/>
      </c>
      <c r="L64" s="270"/>
      <c r="M64" s="37"/>
      <c r="N64" s="37"/>
      <c r="O64" s="37"/>
      <c r="P64" s="52">
        <f t="shared" si="55"/>
        <v>0</v>
      </c>
      <c r="Q64" s="284" t="str">
        <f t="shared" si="3"/>
        <v/>
      </c>
      <c r="R64" s="290">
        <f t="shared" si="56"/>
        <v>0</v>
      </c>
      <c r="S64" s="37">
        <f t="shared" si="57"/>
        <v>0</v>
      </c>
      <c r="T64" s="37">
        <f t="shared" si="58"/>
        <v>0</v>
      </c>
      <c r="U64" s="16">
        <f t="shared" si="14"/>
        <v>0</v>
      </c>
      <c r="V64" s="31">
        <f t="shared" si="59"/>
        <v>0</v>
      </c>
      <c r="W64" s="222" t="str">
        <f t="shared" si="8"/>
        <v/>
      </c>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6"/>
      <c r="GF64" s="76"/>
      <c r="GG64" s="76"/>
      <c r="GH64" s="76"/>
      <c r="GI64" s="76"/>
      <c r="GJ64" s="76"/>
      <c r="GK64" s="76"/>
      <c r="GL64" s="76"/>
      <c r="GM64" s="76"/>
      <c r="GN64" s="76"/>
    </row>
    <row r="65" spans="1:196" ht="34.9" customHeight="1" x14ac:dyDescent="0.3">
      <c r="A65" s="221"/>
      <c r="B65" s="79" t="s">
        <v>11</v>
      </c>
      <c r="C65" s="334" t="s">
        <v>102</v>
      </c>
      <c r="D65" s="334" t="s">
        <v>92</v>
      </c>
      <c r="E65" s="337" t="s">
        <v>111</v>
      </c>
      <c r="F65" s="26">
        <v>2357.6</v>
      </c>
      <c r="G65" s="16">
        <v>2164.8000000000002</v>
      </c>
      <c r="H65" s="16">
        <v>1766.5</v>
      </c>
      <c r="I65" s="22">
        <f>H65/$H$6</f>
        <v>3.0072866052237067E-3</v>
      </c>
      <c r="J65" s="16">
        <f>H65-G65</f>
        <v>-398.30000000000018</v>
      </c>
      <c r="K65" s="222">
        <f t="shared" si="13"/>
        <v>0.81601071692535099</v>
      </c>
      <c r="L65" s="267">
        <v>19</v>
      </c>
      <c r="M65" s="16">
        <v>19</v>
      </c>
      <c r="N65" s="16">
        <v>19</v>
      </c>
      <c r="O65" s="16"/>
      <c r="P65" s="16">
        <f>O65-N65</f>
        <v>-19</v>
      </c>
      <c r="Q65" s="284">
        <f t="shared" si="3"/>
        <v>0</v>
      </c>
      <c r="R65" s="288">
        <f>SUM(F65,L65)</f>
        <v>2376.6</v>
      </c>
      <c r="S65" s="16">
        <f t="shared" ref="S65:T69" si="60">SUM(F65,M65)</f>
        <v>2376.6</v>
      </c>
      <c r="T65" s="16">
        <f t="shared" si="60"/>
        <v>2183.8000000000002</v>
      </c>
      <c r="U65" s="16">
        <f t="shared" si="14"/>
        <v>1766.5</v>
      </c>
      <c r="V65" s="16">
        <f>U65-T65</f>
        <v>-417.30000000000018</v>
      </c>
      <c r="W65" s="222">
        <f t="shared" si="8"/>
        <v>0.80891107244253135</v>
      </c>
      <c r="X65" s="7"/>
      <c r="Y65" s="7"/>
      <c r="Z65" s="7"/>
      <c r="AA65" s="7"/>
      <c r="AB65" s="7"/>
      <c r="AC65" s="7"/>
      <c r="AD65" s="7"/>
      <c r="AE65" s="7"/>
      <c r="AF65" s="7"/>
      <c r="AG65" s="7"/>
      <c r="AH65" s="7"/>
      <c r="AI65" s="7"/>
      <c r="AJ65" s="7"/>
      <c r="AK65" s="7"/>
      <c r="AL65" s="7"/>
      <c r="AM65" s="7"/>
      <c r="AN65" s="7"/>
      <c r="AO65" s="7"/>
      <c r="AP65" s="7"/>
      <c r="AQ65" s="7"/>
    </row>
    <row r="66" spans="1:196" ht="21.75" customHeight="1" x14ac:dyDescent="0.3">
      <c r="A66" s="221"/>
      <c r="B66" s="79" t="s">
        <v>10</v>
      </c>
      <c r="C66" s="334" t="s">
        <v>122</v>
      </c>
      <c r="D66" s="334" t="s">
        <v>92</v>
      </c>
      <c r="E66" s="337" t="s">
        <v>105</v>
      </c>
      <c r="F66" s="26">
        <v>1143.8</v>
      </c>
      <c r="G66" s="16">
        <v>1087.7</v>
      </c>
      <c r="H66" s="52">
        <v>870.2</v>
      </c>
      <c r="I66" s="22">
        <f>H66/$H$6</f>
        <v>1.4814270047357313E-3</v>
      </c>
      <c r="J66" s="16">
        <f>H66-G66</f>
        <v>-217.5</v>
      </c>
      <c r="K66" s="222">
        <f t="shared" si="13"/>
        <v>0.80003677484600533</v>
      </c>
      <c r="L66" s="267"/>
      <c r="M66" s="16">
        <v>40.200000000000003</v>
      </c>
      <c r="N66" s="16">
        <v>32.6</v>
      </c>
      <c r="O66" s="16">
        <v>32.6</v>
      </c>
      <c r="P66" s="16">
        <f>O66-N66</f>
        <v>0</v>
      </c>
      <c r="Q66" s="284">
        <f t="shared" si="3"/>
        <v>1</v>
      </c>
      <c r="R66" s="288">
        <f>SUM(F66,L66)</f>
        <v>1143.8</v>
      </c>
      <c r="S66" s="16">
        <f t="shared" si="60"/>
        <v>1184</v>
      </c>
      <c r="T66" s="16">
        <f t="shared" si="60"/>
        <v>1120.3</v>
      </c>
      <c r="U66" s="16">
        <f t="shared" si="14"/>
        <v>902.80000000000007</v>
      </c>
      <c r="V66" s="16">
        <f>U66-T66</f>
        <v>-217.49999999999989</v>
      </c>
      <c r="W66" s="222">
        <f t="shared" si="8"/>
        <v>0.80585557439971445</v>
      </c>
      <c r="X66" s="7"/>
      <c r="Y66" s="7"/>
      <c r="Z66" s="7"/>
      <c r="AA66" s="7"/>
      <c r="AB66" s="7"/>
      <c r="AC66" s="7"/>
      <c r="AD66" s="7"/>
      <c r="AE66" s="7"/>
      <c r="AF66" s="7"/>
      <c r="AG66" s="7"/>
      <c r="AH66" s="7"/>
      <c r="AI66" s="7"/>
      <c r="AJ66" s="7"/>
      <c r="AK66" s="7"/>
      <c r="AL66" s="7"/>
      <c r="AM66" s="7"/>
      <c r="AN66" s="7"/>
      <c r="AO66" s="7"/>
      <c r="AP66" s="7"/>
      <c r="AQ66" s="7"/>
    </row>
    <row r="67" spans="1:196" ht="92.25" customHeight="1" x14ac:dyDescent="0.3">
      <c r="A67" s="221"/>
      <c r="B67" s="79"/>
      <c r="C67" s="334" t="s">
        <v>147</v>
      </c>
      <c r="D67" s="334" t="s">
        <v>92</v>
      </c>
      <c r="E67" s="337" t="s">
        <v>148</v>
      </c>
      <c r="F67" s="26">
        <v>529.5</v>
      </c>
      <c r="G67" s="16">
        <v>529.5</v>
      </c>
      <c r="H67" s="52">
        <v>512.5</v>
      </c>
      <c r="I67" s="22">
        <f>H67/$H$6</f>
        <v>8.724791311503819E-4</v>
      </c>
      <c r="J67" s="16">
        <f>H67-G67</f>
        <v>-17</v>
      </c>
      <c r="K67" s="222">
        <f t="shared" si="13"/>
        <v>0.9678942398489141</v>
      </c>
      <c r="L67" s="267"/>
      <c r="M67" s="16"/>
      <c r="N67" s="16"/>
      <c r="O67" s="16"/>
      <c r="P67" s="16">
        <f>O67-N67</f>
        <v>0</v>
      </c>
      <c r="Q67" s="284" t="str">
        <f t="shared" si="3"/>
        <v/>
      </c>
      <c r="R67" s="288">
        <f>SUM(F67,L67)</f>
        <v>529.5</v>
      </c>
      <c r="S67" s="16">
        <f t="shared" si="60"/>
        <v>529.5</v>
      </c>
      <c r="T67" s="16">
        <f t="shared" si="60"/>
        <v>529.5</v>
      </c>
      <c r="U67" s="16">
        <f t="shared" si="14"/>
        <v>512.5</v>
      </c>
      <c r="V67" s="16">
        <f>U67-T67</f>
        <v>-17</v>
      </c>
      <c r="W67" s="222">
        <f t="shared" si="8"/>
        <v>0.9678942398489141</v>
      </c>
      <c r="X67" s="7"/>
      <c r="Y67" s="7"/>
      <c r="Z67" s="7"/>
      <c r="AA67" s="7"/>
      <c r="AB67" s="7"/>
      <c r="AC67" s="7"/>
      <c r="AD67" s="7"/>
      <c r="AE67" s="7"/>
      <c r="AF67" s="7"/>
      <c r="AG67" s="7"/>
      <c r="AH67" s="7"/>
      <c r="AI67" s="7"/>
      <c r="AJ67" s="7"/>
      <c r="AK67" s="7"/>
      <c r="AL67" s="7"/>
      <c r="AM67" s="7"/>
      <c r="AN67" s="7"/>
      <c r="AO67" s="7"/>
      <c r="AP67" s="7"/>
      <c r="AQ67" s="7"/>
    </row>
    <row r="68" spans="1:196" ht="114.75" customHeight="1" x14ac:dyDescent="0.3">
      <c r="A68" s="221"/>
      <c r="B68" s="79" t="s">
        <v>35</v>
      </c>
      <c r="C68" s="334" t="s">
        <v>103</v>
      </c>
      <c r="D68" s="334" t="s">
        <v>95</v>
      </c>
      <c r="E68" s="335" t="s">
        <v>123</v>
      </c>
      <c r="F68" s="26">
        <v>550</v>
      </c>
      <c r="G68" s="16">
        <v>550</v>
      </c>
      <c r="H68" s="16">
        <v>527.4</v>
      </c>
      <c r="I68" s="22">
        <f>H68/$H$6</f>
        <v>8.9784486589016856E-4</v>
      </c>
      <c r="J68" s="16">
        <f>H68-G68</f>
        <v>-22.600000000000023</v>
      </c>
      <c r="K68" s="222">
        <f t="shared" si="13"/>
        <v>0.95890909090909082</v>
      </c>
      <c r="L68" s="267"/>
      <c r="M68" s="16"/>
      <c r="N68" s="16"/>
      <c r="O68" s="16"/>
      <c r="P68" s="15">
        <f>O68-N68</f>
        <v>0</v>
      </c>
      <c r="Q68" s="284" t="str">
        <f t="shared" si="3"/>
        <v/>
      </c>
      <c r="R68" s="288">
        <f>SUM(F68,L68)</f>
        <v>550</v>
      </c>
      <c r="S68" s="16">
        <f t="shared" si="60"/>
        <v>550</v>
      </c>
      <c r="T68" s="16">
        <f t="shared" si="60"/>
        <v>550</v>
      </c>
      <c r="U68" s="16">
        <f t="shared" si="14"/>
        <v>527.4</v>
      </c>
      <c r="V68" s="16">
        <f>U68-T68</f>
        <v>-22.600000000000023</v>
      </c>
      <c r="W68" s="222">
        <f t="shared" si="8"/>
        <v>0.95890909090909082</v>
      </c>
      <c r="X68" s="7"/>
      <c r="Y68" s="7"/>
      <c r="Z68" s="7"/>
      <c r="AA68" s="7"/>
      <c r="AB68" s="7"/>
      <c r="AC68" s="7"/>
      <c r="AD68" s="7"/>
      <c r="AE68" s="7"/>
      <c r="AF68" s="7"/>
      <c r="AG68" s="7"/>
      <c r="AH68" s="7"/>
      <c r="AI68" s="7"/>
      <c r="AJ68" s="7"/>
      <c r="AK68" s="7"/>
      <c r="AL68" s="7"/>
      <c r="AM68" s="7"/>
      <c r="AN68" s="7"/>
      <c r="AO68" s="7"/>
      <c r="AP68" s="7"/>
      <c r="AQ68" s="7"/>
    </row>
    <row r="69" spans="1:196" ht="57.75" customHeight="1" x14ac:dyDescent="0.3">
      <c r="A69" s="221"/>
      <c r="B69" s="79"/>
      <c r="C69" s="334" t="s">
        <v>150</v>
      </c>
      <c r="D69" s="334" t="s">
        <v>89</v>
      </c>
      <c r="E69" s="335" t="s">
        <v>149</v>
      </c>
      <c r="F69" s="26">
        <v>66.5</v>
      </c>
      <c r="G69" s="16">
        <v>66.5</v>
      </c>
      <c r="H69" s="16"/>
      <c r="I69" s="46">
        <f>H69/$H$6</f>
        <v>0</v>
      </c>
      <c r="J69" s="16">
        <f>H69-G69</f>
        <v>-66.5</v>
      </c>
      <c r="K69" s="222">
        <f t="shared" si="13"/>
        <v>0</v>
      </c>
      <c r="L69" s="267"/>
      <c r="M69" s="16"/>
      <c r="N69" s="16"/>
      <c r="O69" s="16"/>
      <c r="P69" s="15">
        <f>O69-N69</f>
        <v>0</v>
      </c>
      <c r="Q69" s="284" t="str">
        <f t="shared" si="3"/>
        <v/>
      </c>
      <c r="R69" s="288">
        <f>SUM(F69,L69)</f>
        <v>66.5</v>
      </c>
      <c r="S69" s="16">
        <f t="shared" si="60"/>
        <v>66.5</v>
      </c>
      <c r="T69" s="16">
        <f t="shared" si="60"/>
        <v>66.5</v>
      </c>
      <c r="U69" s="16">
        <f t="shared" si="14"/>
        <v>0</v>
      </c>
      <c r="V69" s="16">
        <f>U69-T69</f>
        <v>-66.5</v>
      </c>
      <c r="W69" s="222">
        <f t="shared" si="8"/>
        <v>0</v>
      </c>
      <c r="X69" s="7"/>
      <c r="Y69" s="7"/>
      <c r="Z69" s="7"/>
      <c r="AA69" s="7"/>
      <c r="AB69" s="7"/>
      <c r="AC69" s="7"/>
      <c r="AD69" s="7"/>
      <c r="AE69" s="7"/>
      <c r="AF69" s="7"/>
      <c r="AG69" s="7"/>
      <c r="AH69" s="7"/>
      <c r="AI69" s="7"/>
      <c r="AJ69" s="7"/>
      <c r="AK69" s="7"/>
      <c r="AL69" s="7"/>
      <c r="AM69" s="7"/>
      <c r="AN69" s="7"/>
      <c r="AO69" s="7"/>
      <c r="AP69" s="7"/>
      <c r="AQ69" s="7"/>
    </row>
    <row r="70" spans="1:196" s="66" customFormat="1" ht="204.6" hidden="1" customHeight="1" x14ac:dyDescent="0.3">
      <c r="A70" s="223"/>
      <c r="B70" s="80"/>
      <c r="C70" s="338" t="s">
        <v>308</v>
      </c>
      <c r="D70" s="338" t="s">
        <v>310</v>
      </c>
      <c r="E70" s="341" t="s">
        <v>391</v>
      </c>
      <c r="F70" s="30"/>
      <c r="G70" s="31"/>
      <c r="H70" s="31"/>
      <c r="I70" s="50">
        <f t="shared" ref="I70:I71" si="61">H70/$H$6</f>
        <v>0</v>
      </c>
      <c r="J70" s="31">
        <f t="shared" ref="J70:J71" si="62">H70-G70</f>
        <v>0</v>
      </c>
      <c r="K70" s="222" t="str">
        <f t="shared" si="13"/>
        <v/>
      </c>
      <c r="L70" s="268"/>
      <c r="M70" s="31"/>
      <c r="N70" s="31"/>
      <c r="O70" s="31"/>
      <c r="P70" s="31">
        <f t="shared" ref="P70:P71" si="63">O70-N70</f>
        <v>0</v>
      </c>
      <c r="Q70" s="284" t="str">
        <f t="shared" si="3"/>
        <v/>
      </c>
      <c r="R70" s="289">
        <f t="shared" ref="R70:R71" si="64">SUM(F70,L70)</f>
        <v>0</v>
      </c>
      <c r="S70" s="31">
        <f t="shared" ref="S70:S71" si="65">SUM(F70,M70)</f>
        <v>0</v>
      </c>
      <c r="T70" s="31">
        <f t="shared" ref="T70:T71" si="66">SUM(G70,N70)</f>
        <v>0</v>
      </c>
      <c r="U70" s="16">
        <f t="shared" si="14"/>
        <v>0</v>
      </c>
      <c r="V70" s="31">
        <f t="shared" ref="V70:V71" si="67">U70-T70</f>
        <v>0</v>
      </c>
      <c r="W70" s="222" t="str">
        <f t="shared" si="8"/>
        <v/>
      </c>
      <c r="X70" s="63"/>
      <c r="Y70" s="63"/>
      <c r="Z70" s="63"/>
      <c r="AA70" s="63"/>
      <c r="AB70" s="63"/>
      <c r="AC70" s="63"/>
      <c r="AD70" s="63"/>
      <c r="AE70" s="63"/>
      <c r="AF70" s="63"/>
      <c r="AG70" s="63"/>
      <c r="AH70" s="63"/>
      <c r="AI70" s="63"/>
      <c r="AJ70" s="63"/>
      <c r="AK70" s="63"/>
      <c r="AL70" s="63"/>
      <c r="AM70" s="63"/>
      <c r="AN70" s="63"/>
      <c r="AO70" s="63"/>
      <c r="AP70" s="63"/>
      <c r="AQ70" s="63"/>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5"/>
      <c r="GF70" s="65"/>
      <c r="GG70" s="65"/>
      <c r="GH70" s="65"/>
      <c r="GI70" s="65"/>
      <c r="GJ70" s="65"/>
      <c r="GK70" s="65"/>
      <c r="GL70" s="65"/>
      <c r="GM70" s="65"/>
      <c r="GN70" s="65"/>
    </row>
    <row r="71" spans="1:196" s="66" customFormat="1" ht="283.14999999999998" hidden="1" customHeight="1" x14ac:dyDescent="0.3">
      <c r="A71" s="223"/>
      <c r="B71" s="80"/>
      <c r="C71" s="338" t="s">
        <v>309</v>
      </c>
      <c r="D71" s="338" t="s">
        <v>89</v>
      </c>
      <c r="E71" s="341" t="s">
        <v>392</v>
      </c>
      <c r="F71" s="30"/>
      <c r="G71" s="31"/>
      <c r="H71" s="31"/>
      <c r="I71" s="50">
        <f t="shared" si="61"/>
        <v>0</v>
      </c>
      <c r="J71" s="31">
        <f t="shared" si="62"/>
        <v>0</v>
      </c>
      <c r="K71" s="222" t="str">
        <f t="shared" si="13"/>
        <v/>
      </c>
      <c r="L71" s="268"/>
      <c r="M71" s="31"/>
      <c r="N71" s="31"/>
      <c r="O71" s="31"/>
      <c r="P71" s="31">
        <f t="shared" si="63"/>
        <v>0</v>
      </c>
      <c r="Q71" s="284" t="str">
        <f t="shared" si="3"/>
        <v/>
      </c>
      <c r="R71" s="289">
        <f t="shared" si="64"/>
        <v>0</v>
      </c>
      <c r="S71" s="31">
        <f t="shared" si="65"/>
        <v>0</v>
      </c>
      <c r="T71" s="31">
        <f t="shared" si="66"/>
        <v>0</v>
      </c>
      <c r="U71" s="16">
        <f t="shared" si="14"/>
        <v>0</v>
      </c>
      <c r="V71" s="31">
        <f t="shared" si="67"/>
        <v>0</v>
      </c>
      <c r="W71" s="222" t="str">
        <f t="shared" si="8"/>
        <v/>
      </c>
      <c r="X71" s="63"/>
      <c r="Y71" s="63"/>
      <c r="Z71" s="63"/>
      <c r="AA71" s="63"/>
      <c r="AB71" s="63"/>
      <c r="AC71" s="63"/>
      <c r="AD71" s="63"/>
      <c r="AE71" s="63"/>
      <c r="AF71" s="63"/>
      <c r="AG71" s="63"/>
      <c r="AH71" s="63"/>
      <c r="AI71" s="63"/>
      <c r="AJ71" s="63"/>
      <c r="AK71" s="63"/>
      <c r="AL71" s="63"/>
      <c r="AM71" s="63"/>
      <c r="AN71" s="63"/>
      <c r="AO71" s="63"/>
      <c r="AP71" s="63"/>
      <c r="AQ71" s="63"/>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5"/>
      <c r="GF71" s="65"/>
      <c r="GG71" s="65"/>
      <c r="GH71" s="65"/>
      <c r="GI71" s="65"/>
      <c r="GJ71" s="65"/>
      <c r="GK71" s="65"/>
      <c r="GL71" s="65"/>
      <c r="GM71" s="65"/>
      <c r="GN71" s="65"/>
    </row>
    <row r="72" spans="1:196" s="87" customFormat="1" ht="39.75" customHeight="1" x14ac:dyDescent="0.3">
      <c r="A72" s="221"/>
      <c r="B72" s="59" t="s">
        <v>7</v>
      </c>
      <c r="C72" s="326" t="s">
        <v>124</v>
      </c>
      <c r="D72" s="326" t="s">
        <v>57</v>
      </c>
      <c r="E72" s="335" t="s">
        <v>125</v>
      </c>
      <c r="F72" s="26">
        <v>3848.8</v>
      </c>
      <c r="G72" s="16">
        <v>3346.3</v>
      </c>
      <c r="H72" s="16">
        <v>2994.3</v>
      </c>
      <c r="I72" s="22">
        <f>H72/$H$6</f>
        <v>5.0974912437143196E-3</v>
      </c>
      <c r="J72" s="16">
        <f>H72-G72</f>
        <v>-352</v>
      </c>
      <c r="K72" s="222">
        <f t="shared" si="13"/>
        <v>0.89480919224217792</v>
      </c>
      <c r="L72" s="267"/>
      <c r="M72" s="16"/>
      <c r="N72" s="16"/>
      <c r="O72" s="16"/>
      <c r="P72" s="15">
        <f>O72-N72</f>
        <v>0</v>
      </c>
      <c r="Q72" s="284" t="str">
        <f t="shared" si="3"/>
        <v/>
      </c>
      <c r="R72" s="288">
        <f>SUM(F72,L72)</f>
        <v>3848.8</v>
      </c>
      <c r="S72" s="16">
        <f>SUM(F72,M72)</f>
        <v>3848.8</v>
      </c>
      <c r="T72" s="16">
        <f>SUM(G72,N72)</f>
        <v>3346.3</v>
      </c>
      <c r="U72" s="16">
        <f t="shared" si="14"/>
        <v>2994.3</v>
      </c>
      <c r="V72" s="16">
        <f>U72-T72</f>
        <v>-352</v>
      </c>
      <c r="W72" s="222">
        <f t="shared" si="8"/>
        <v>0.89480919224217792</v>
      </c>
      <c r="X72" s="7"/>
      <c r="Y72" s="7"/>
      <c r="Z72" s="7"/>
      <c r="AA72" s="7"/>
      <c r="AB72" s="7"/>
      <c r="AC72" s="7"/>
      <c r="AD72" s="7"/>
      <c r="AE72" s="7"/>
      <c r="AF72" s="7"/>
      <c r="AG72" s="7"/>
      <c r="AH72" s="7"/>
      <c r="AI72" s="7"/>
      <c r="AJ72" s="7"/>
      <c r="AK72" s="7"/>
      <c r="AL72" s="7"/>
      <c r="AM72" s="7"/>
      <c r="AN72" s="7"/>
      <c r="AO72" s="7"/>
      <c r="AP72" s="7"/>
      <c r="AQ72" s="7"/>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86"/>
      <c r="GF72" s="86"/>
      <c r="GG72" s="86"/>
      <c r="GH72" s="86"/>
      <c r="GI72" s="86"/>
      <c r="GJ72" s="86"/>
      <c r="GK72" s="86"/>
      <c r="GL72" s="86"/>
      <c r="GM72" s="86"/>
      <c r="GN72" s="86"/>
    </row>
    <row r="73" spans="1:196" s="82" customFormat="1" ht="32.25" customHeight="1" x14ac:dyDescent="0.3">
      <c r="A73" s="219">
        <v>4</v>
      </c>
      <c r="B73" s="55" t="s">
        <v>14</v>
      </c>
      <c r="C73" s="55" t="s">
        <v>108</v>
      </c>
      <c r="D73" s="55"/>
      <c r="E73" s="251" t="s">
        <v>354</v>
      </c>
      <c r="F73" s="24">
        <f>SUM(F74:F77)</f>
        <v>14145.7</v>
      </c>
      <c r="G73" s="15">
        <f t="shared" ref="G73:H73" si="68">SUM(G74:G77)</f>
        <v>13199.5</v>
      </c>
      <c r="H73" s="15">
        <f t="shared" si="68"/>
        <v>12404.8</v>
      </c>
      <c r="I73" s="27">
        <f t="shared" si="9"/>
        <v>2.1117910489940012E-2</v>
      </c>
      <c r="J73" s="15">
        <f t="shared" si="15"/>
        <v>-794.70000000000073</v>
      </c>
      <c r="K73" s="220">
        <f t="shared" si="13"/>
        <v>0.93979317398386297</v>
      </c>
      <c r="L73" s="215">
        <f>SUM(L74:L77)</f>
        <v>479</v>
      </c>
      <c r="M73" s="15">
        <f t="shared" ref="M73" si="69">SUM(M74:M77)</f>
        <v>605.6</v>
      </c>
      <c r="N73" s="15">
        <f>SUM(N74:N77)</f>
        <v>458.5</v>
      </c>
      <c r="O73" s="15">
        <f t="shared" ref="O73" si="70">SUM(O74:O77)</f>
        <v>316.89999999999998</v>
      </c>
      <c r="P73" s="15">
        <f t="shared" si="11"/>
        <v>-141.60000000000002</v>
      </c>
      <c r="Q73" s="283">
        <f t="shared" ref="Q73:Q138" si="71">IFERROR(100%*(O73/N73),"")</f>
        <v>0.69116684841875675</v>
      </c>
      <c r="R73" s="281">
        <f>SUM(R74:R77)</f>
        <v>14624.7</v>
      </c>
      <c r="S73" s="15">
        <f t="shared" ref="S73:T73" si="72">SUM(S74:S77)</f>
        <v>14751.3</v>
      </c>
      <c r="T73" s="15">
        <f t="shared" si="72"/>
        <v>13658.000000000002</v>
      </c>
      <c r="U73" s="15">
        <f t="shared" si="14"/>
        <v>12721.699999999999</v>
      </c>
      <c r="V73" s="15">
        <f t="shared" si="7"/>
        <v>-936.30000000000291</v>
      </c>
      <c r="W73" s="220">
        <f t="shared" ref="W73:W107" si="73">IFERROR(100%*(U73/T73),"")</f>
        <v>0.93144677112315111</v>
      </c>
      <c r="X73" s="56"/>
      <c r="Y73" s="56"/>
      <c r="Z73" s="56"/>
      <c r="AA73" s="56"/>
      <c r="AB73" s="56"/>
      <c r="AC73" s="56"/>
      <c r="AD73" s="56"/>
      <c r="AE73" s="56"/>
      <c r="AF73" s="56"/>
      <c r="AG73" s="56"/>
      <c r="AH73" s="56"/>
      <c r="AI73" s="56"/>
      <c r="AJ73" s="56"/>
      <c r="AK73" s="56"/>
      <c r="AL73" s="56"/>
      <c r="AM73" s="56"/>
      <c r="AN73" s="56"/>
      <c r="AO73" s="56"/>
      <c r="AP73" s="56"/>
      <c r="AQ73" s="56"/>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81"/>
      <c r="GF73" s="81"/>
      <c r="GG73" s="81"/>
      <c r="GH73" s="81"/>
      <c r="GI73" s="81"/>
      <c r="GJ73" s="81"/>
      <c r="GK73" s="81"/>
      <c r="GL73" s="81"/>
      <c r="GM73" s="81"/>
      <c r="GN73" s="81"/>
    </row>
    <row r="74" spans="1:196" ht="24.75" customHeight="1" x14ac:dyDescent="0.3">
      <c r="A74" s="221"/>
      <c r="B74" s="59" t="s">
        <v>27</v>
      </c>
      <c r="C74" s="334" t="s">
        <v>134</v>
      </c>
      <c r="D74" s="334" t="s">
        <v>62</v>
      </c>
      <c r="E74" s="327" t="s">
        <v>133</v>
      </c>
      <c r="F74" s="26">
        <v>6201.5</v>
      </c>
      <c r="G74" s="16">
        <v>5785.5</v>
      </c>
      <c r="H74" s="16">
        <v>5595.1</v>
      </c>
      <c r="I74" s="22">
        <f t="shared" si="9"/>
        <v>9.5250887545356138E-3</v>
      </c>
      <c r="J74" s="16">
        <f t="shared" si="15"/>
        <v>-190.39999999999964</v>
      </c>
      <c r="K74" s="222">
        <f t="shared" si="13"/>
        <v>0.96709013914095587</v>
      </c>
      <c r="L74" s="267">
        <v>194.2</v>
      </c>
      <c r="M74" s="16">
        <v>268.2</v>
      </c>
      <c r="N74" s="16">
        <v>234.6</v>
      </c>
      <c r="O74" s="16">
        <v>174</v>
      </c>
      <c r="P74" s="16">
        <f t="shared" si="11"/>
        <v>-60.599999999999994</v>
      </c>
      <c r="Q74" s="284">
        <f t="shared" si="71"/>
        <v>0.74168797953964194</v>
      </c>
      <c r="R74" s="288">
        <f t="shared" si="4"/>
        <v>6395.7</v>
      </c>
      <c r="S74" s="16">
        <f>SUM(F74,M74)</f>
        <v>6469.7</v>
      </c>
      <c r="T74" s="16">
        <f t="shared" si="6"/>
        <v>6020.1</v>
      </c>
      <c r="U74" s="16">
        <f t="shared" si="14"/>
        <v>5769.1</v>
      </c>
      <c r="V74" s="16">
        <f t="shared" si="7"/>
        <v>-251</v>
      </c>
      <c r="W74" s="222">
        <f t="shared" si="73"/>
        <v>0.95830634042623875</v>
      </c>
      <c r="X74" s="7"/>
      <c r="Y74" s="7"/>
      <c r="Z74" s="7"/>
      <c r="AA74" s="7"/>
      <c r="AB74" s="7"/>
      <c r="AC74" s="7"/>
      <c r="AD74" s="7"/>
      <c r="AE74" s="7"/>
      <c r="AF74" s="7"/>
      <c r="AG74" s="7"/>
      <c r="AH74" s="7"/>
      <c r="AI74" s="7"/>
      <c r="AJ74" s="7"/>
      <c r="AK74" s="7"/>
      <c r="AL74" s="7"/>
      <c r="AM74" s="7"/>
      <c r="AN74" s="7"/>
      <c r="AO74" s="7"/>
      <c r="AP74" s="7"/>
      <c r="AQ74" s="7"/>
    </row>
    <row r="75" spans="1:196" ht="53.45" customHeight="1" x14ac:dyDescent="0.3">
      <c r="A75" s="221"/>
      <c r="B75" s="59" t="s">
        <v>32</v>
      </c>
      <c r="C75" s="334" t="s">
        <v>61</v>
      </c>
      <c r="D75" s="334" t="s">
        <v>63</v>
      </c>
      <c r="E75" s="337" t="s">
        <v>135</v>
      </c>
      <c r="F75" s="26">
        <v>4136</v>
      </c>
      <c r="G75" s="16">
        <v>3871.6</v>
      </c>
      <c r="H75" s="16">
        <v>3633.7</v>
      </c>
      <c r="I75" s="22">
        <f t="shared" si="9"/>
        <v>6.1860047197290586E-3</v>
      </c>
      <c r="J75" s="16">
        <f t="shared" si="15"/>
        <v>-237.90000000000009</v>
      </c>
      <c r="K75" s="222">
        <f t="shared" si="13"/>
        <v>0.93855253641905156</v>
      </c>
      <c r="L75" s="267">
        <v>168</v>
      </c>
      <c r="M75" s="16">
        <v>170.4</v>
      </c>
      <c r="N75" s="16">
        <v>69</v>
      </c>
      <c r="O75" s="16">
        <v>36.5</v>
      </c>
      <c r="P75" s="16">
        <f t="shared" si="11"/>
        <v>-32.5</v>
      </c>
      <c r="Q75" s="284">
        <f t="shared" si="71"/>
        <v>0.52898550724637683</v>
      </c>
      <c r="R75" s="288">
        <f t="shared" si="4"/>
        <v>4304</v>
      </c>
      <c r="S75" s="16">
        <f t="shared" si="5"/>
        <v>4306.3999999999996</v>
      </c>
      <c r="T75" s="16">
        <f t="shared" si="6"/>
        <v>3940.6</v>
      </c>
      <c r="U75" s="16">
        <f t="shared" si="14"/>
        <v>3670.2</v>
      </c>
      <c r="V75" s="16">
        <f t="shared" si="7"/>
        <v>-270.40000000000009</v>
      </c>
      <c r="W75" s="222">
        <f t="shared" si="73"/>
        <v>0.93138100796832968</v>
      </c>
      <c r="X75" s="7"/>
      <c r="Y75" s="7"/>
      <c r="Z75" s="7"/>
      <c r="AA75" s="7"/>
      <c r="AB75" s="7"/>
      <c r="AC75" s="7"/>
      <c r="AD75" s="7"/>
      <c r="AE75" s="7"/>
      <c r="AF75" s="7"/>
      <c r="AG75" s="7"/>
      <c r="AH75" s="7"/>
      <c r="AI75" s="7"/>
      <c r="AJ75" s="7"/>
      <c r="AK75" s="7"/>
      <c r="AL75" s="7"/>
      <c r="AM75" s="7"/>
      <c r="AN75" s="7"/>
      <c r="AO75" s="7"/>
      <c r="AP75" s="7"/>
      <c r="AQ75" s="7"/>
    </row>
    <row r="76" spans="1:196" ht="38.25" customHeight="1" x14ac:dyDescent="0.3">
      <c r="A76" s="221"/>
      <c r="B76" s="59" t="s">
        <v>28</v>
      </c>
      <c r="C76" s="334" t="s">
        <v>136</v>
      </c>
      <c r="D76" s="334" t="s">
        <v>64</v>
      </c>
      <c r="E76" s="327" t="s">
        <v>137</v>
      </c>
      <c r="F76" s="26">
        <v>3430.5</v>
      </c>
      <c r="G76" s="16">
        <v>3164.7</v>
      </c>
      <c r="H76" s="16">
        <v>2997.4</v>
      </c>
      <c r="I76" s="22">
        <f t="shared" si="9"/>
        <v>5.1027686784588383E-3</v>
      </c>
      <c r="J76" s="16">
        <f t="shared" si="15"/>
        <v>-167.29999999999973</v>
      </c>
      <c r="K76" s="222">
        <f t="shared" ref="K76:K141" si="74">IFERROR(100%*(H76/G76),"")</f>
        <v>0.94713558947135601</v>
      </c>
      <c r="L76" s="267">
        <v>86.8</v>
      </c>
      <c r="M76" s="16">
        <v>137</v>
      </c>
      <c r="N76" s="16">
        <v>124.9</v>
      </c>
      <c r="O76" s="16">
        <v>106.4</v>
      </c>
      <c r="P76" s="16">
        <f t="shared" si="11"/>
        <v>-18.5</v>
      </c>
      <c r="Q76" s="284">
        <f t="shared" si="71"/>
        <v>0.85188150520416339</v>
      </c>
      <c r="R76" s="288">
        <f t="shared" si="4"/>
        <v>3517.3</v>
      </c>
      <c r="S76" s="16">
        <f t="shared" si="5"/>
        <v>3567.5</v>
      </c>
      <c r="T76" s="16">
        <f t="shared" si="6"/>
        <v>3289.6</v>
      </c>
      <c r="U76" s="16">
        <f t="shared" si="14"/>
        <v>3103.8</v>
      </c>
      <c r="V76" s="16">
        <f t="shared" si="7"/>
        <v>-185.79999999999973</v>
      </c>
      <c r="W76" s="222">
        <f t="shared" si="73"/>
        <v>0.94351896887159536</v>
      </c>
      <c r="X76" s="7"/>
      <c r="Y76" s="7"/>
      <c r="Z76" s="7"/>
      <c r="AA76" s="7"/>
      <c r="AB76" s="7"/>
      <c r="AC76" s="7"/>
      <c r="AD76" s="7"/>
      <c r="AE76" s="7"/>
      <c r="AF76" s="7"/>
      <c r="AG76" s="7"/>
      <c r="AH76" s="7"/>
      <c r="AI76" s="7"/>
      <c r="AJ76" s="7"/>
      <c r="AK76" s="7"/>
      <c r="AL76" s="7"/>
      <c r="AM76" s="7"/>
      <c r="AN76" s="7"/>
      <c r="AO76" s="7"/>
      <c r="AP76" s="7"/>
      <c r="AQ76" s="7"/>
    </row>
    <row r="77" spans="1:196" ht="27" customHeight="1" thickBot="1" x14ac:dyDescent="0.35">
      <c r="A77" s="221"/>
      <c r="B77" s="59" t="s">
        <v>29</v>
      </c>
      <c r="C77" s="334" t="s">
        <v>138</v>
      </c>
      <c r="D77" s="334" t="s">
        <v>64</v>
      </c>
      <c r="E77" s="335" t="s">
        <v>139</v>
      </c>
      <c r="F77" s="26">
        <v>377.7</v>
      </c>
      <c r="G77" s="16">
        <v>377.7</v>
      </c>
      <c r="H77" s="16">
        <v>178.6</v>
      </c>
      <c r="I77" s="43">
        <f t="shared" si="9"/>
        <v>3.0404833721650381E-4</v>
      </c>
      <c r="J77" s="16">
        <f t="shared" si="15"/>
        <v>-199.1</v>
      </c>
      <c r="K77" s="222">
        <f t="shared" si="74"/>
        <v>0.47286205983584856</v>
      </c>
      <c r="L77" s="267">
        <v>30</v>
      </c>
      <c r="M77" s="16">
        <v>30</v>
      </c>
      <c r="N77" s="16">
        <v>30</v>
      </c>
      <c r="O77" s="16"/>
      <c r="P77" s="16">
        <f t="shared" si="11"/>
        <v>-30</v>
      </c>
      <c r="Q77" s="284">
        <f t="shared" si="71"/>
        <v>0</v>
      </c>
      <c r="R77" s="288">
        <f t="shared" si="4"/>
        <v>407.7</v>
      </c>
      <c r="S77" s="16">
        <f t="shared" si="5"/>
        <v>407.7</v>
      </c>
      <c r="T77" s="16">
        <f t="shared" si="6"/>
        <v>407.7</v>
      </c>
      <c r="U77" s="16">
        <f t="shared" si="6"/>
        <v>178.6</v>
      </c>
      <c r="V77" s="16">
        <f t="shared" si="7"/>
        <v>-229.1</v>
      </c>
      <c r="W77" s="222">
        <f t="shared" si="73"/>
        <v>0.43806720627912682</v>
      </c>
      <c r="X77" s="7"/>
      <c r="Y77" s="7"/>
      <c r="Z77" s="7"/>
      <c r="AA77" s="7"/>
      <c r="AB77" s="7"/>
      <c r="AC77" s="7"/>
      <c r="AD77" s="7"/>
      <c r="AE77" s="7"/>
      <c r="AF77" s="7"/>
      <c r="AG77" s="7"/>
      <c r="AH77" s="7"/>
      <c r="AI77" s="7"/>
      <c r="AJ77" s="7"/>
      <c r="AK77" s="7"/>
      <c r="AL77" s="7"/>
      <c r="AM77" s="7"/>
      <c r="AN77" s="7"/>
      <c r="AO77" s="7"/>
      <c r="AP77" s="7"/>
      <c r="AQ77" s="7"/>
    </row>
    <row r="78" spans="1:196" s="89" customFormat="1" ht="31.5" customHeight="1" thickBot="1" x14ac:dyDescent="0.35">
      <c r="A78" s="219">
        <v>5</v>
      </c>
      <c r="B78" s="55" t="s">
        <v>15</v>
      </c>
      <c r="C78" s="55" t="s">
        <v>110</v>
      </c>
      <c r="D78" s="55"/>
      <c r="E78" s="246" t="s">
        <v>353</v>
      </c>
      <c r="F78" s="24">
        <f>SUM(F79:F83)</f>
        <v>5527</v>
      </c>
      <c r="G78" s="15">
        <f t="shared" ref="G78:H78" si="75">SUM(G79:G83)</f>
        <v>5171.5</v>
      </c>
      <c r="H78" s="15">
        <f t="shared" si="75"/>
        <v>3925.4</v>
      </c>
      <c r="I78" s="27">
        <f t="shared" si="9"/>
        <v>6.6825943052052864E-3</v>
      </c>
      <c r="J78" s="15">
        <f t="shared" si="15"/>
        <v>-1246.0999999999999</v>
      </c>
      <c r="K78" s="220">
        <f t="shared" si="74"/>
        <v>0.75904476457507497</v>
      </c>
      <c r="L78" s="215">
        <f>SUM(L79:L83)</f>
        <v>194.7</v>
      </c>
      <c r="M78" s="15">
        <f t="shared" ref="M78" si="76">SUM(M79:M83)</f>
        <v>203</v>
      </c>
      <c r="N78" s="15">
        <f t="shared" ref="N78:O78" si="77">SUM(N79:N83)</f>
        <v>38.799999999999997</v>
      </c>
      <c r="O78" s="15">
        <f t="shared" si="77"/>
        <v>8.8000000000000007</v>
      </c>
      <c r="P78" s="15">
        <f t="shared" si="11"/>
        <v>-29.999999999999996</v>
      </c>
      <c r="Q78" s="283">
        <f t="shared" si="71"/>
        <v>0.22680412371134023</v>
      </c>
      <c r="R78" s="281">
        <f>SUM(R79:R83)</f>
        <v>5721.7</v>
      </c>
      <c r="S78" s="15">
        <f t="shared" ref="S78:T78" si="78">SUM(S79:S83)</f>
        <v>5730</v>
      </c>
      <c r="T78" s="15">
        <f t="shared" si="78"/>
        <v>5210.3</v>
      </c>
      <c r="U78" s="15">
        <f t="shared" si="6"/>
        <v>3934.2000000000003</v>
      </c>
      <c r="V78" s="15">
        <f t="shared" si="7"/>
        <v>-1276.0999999999999</v>
      </c>
      <c r="W78" s="220">
        <f t="shared" si="73"/>
        <v>0.75508128130817809</v>
      </c>
      <c r="X78" s="7"/>
      <c r="Y78" s="7"/>
      <c r="Z78" s="7"/>
      <c r="AA78" s="7"/>
      <c r="AB78" s="7"/>
      <c r="AC78" s="7"/>
      <c r="AD78" s="7"/>
      <c r="AE78" s="7"/>
      <c r="AF78" s="7"/>
      <c r="AG78" s="7"/>
      <c r="AH78" s="7"/>
      <c r="AI78" s="7"/>
      <c r="AJ78" s="7"/>
      <c r="AK78" s="7"/>
      <c r="AL78" s="7"/>
      <c r="AM78" s="7"/>
      <c r="AN78" s="7"/>
      <c r="AO78" s="7"/>
      <c r="AP78" s="7"/>
      <c r="AQ78" s="7"/>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88"/>
      <c r="GF78" s="88"/>
      <c r="GG78" s="88"/>
      <c r="GH78" s="88"/>
      <c r="GI78" s="88"/>
      <c r="GJ78" s="88"/>
      <c r="GK78" s="88"/>
      <c r="GL78" s="88"/>
      <c r="GM78" s="88"/>
      <c r="GN78" s="88"/>
    </row>
    <row r="79" spans="1:196" ht="38.25" customHeight="1" x14ac:dyDescent="0.3">
      <c r="A79" s="221"/>
      <c r="B79" s="59" t="s">
        <v>31</v>
      </c>
      <c r="C79" s="334" t="s">
        <v>65</v>
      </c>
      <c r="D79" s="334" t="s">
        <v>66</v>
      </c>
      <c r="E79" s="327" t="s">
        <v>67</v>
      </c>
      <c r="F79" s="26">
        <v>1398.8</v>
      </c>
      <c r="G79" s="16">
        <v>1359.2</v>
      </c>
      <c r="H79" s="16">
        <v>1014.9</v>
      </c>
      <c r="I79" s="22">
        <f t="shared" si="9"/>
        <v>1.7277640394234588E-3</v>
      </c>
      <c r="J79" s="16">
        <f t="shared" si="15"/>
        <v>-344.30000000000007</v>
      </c>
      <c r="K79" s="222">
        <f t="shared" si="74"/>
        <v>0.74668922895821066</v>
      </c>
      <c r="L79" s="267">
        <v>30</v>
      </c>
      <c r="M79" s="16">
        <v>30</v>
      </c>
      <c r="N79" s="16">
        <v>30</v>
      </c>
      <c r="O79" s="16"/>
      <c r="P79" s="16">
        <f t="shared" si="11"/>
        <v>-30</v>
      </c>
      <c r="Q79" s="284">
        <f t="shared" si="71"/>
        <v>0</v>
      </c>
      <c r="R79" s="288">
        <f t="shared" si="4"/>
        <v>1428.8</v>
      </c>
      <c r="S79" s="16">
        <f t="shared" si="5"/>
        <v>1428.8</v>
      </c>
      <c r="T79" s="16">
        <f t="shared" si="6"/>
        <v>1389.2</v>
      </c>
      <c r="U79" s="16">
        <f t="shared" si="6"/>
        <v>1014.9</v>
      </c>
      <c r="V79" s="16">
        <f t="shared" si="7"/>
        <v>-374.30000000000007</v>
      </c>
      <c r="W79" s="222">
        <f t="shared" si="73"/>
        <v>0.73056435358479699</v>
      </c>
      <c r="X79" s="7"/>
      <c r="Y79" s="7"/>
      <c r="Z79" s="7"/>
      <c r="AA79" s="7"/>
      <c r="AB79" s="7"/>
      <c r="AC79" s="7"/>
      <c r="AD79" s="7"/>
      <c r="AE79" s="7"/>
      <c r="AF79" s="7"/>
      <c r="AG79" s="7"/>
      <c r="AH79" s="7"/>
      <c r="AI79" s="7"/>
      <c r="AJ79" s="7"/>
      <c r="AK79" s="7"/>
      <c r="AL79" s="7"/>
      <c r="AM79" s="7"/>
      <c r="AN79" s="7"/>
      <c r="AO79" s="7"/>
      <c r="AP79" s="7"/>
      <c r="AQ79" s="7"/>
    </row>
    <row r="80" spans="1:196" ht="36" customHeight="1" x14ac:dyDescent="0.3">
      <c r="A80" s="221"/>
      <c r="B80" s="59" t="s">
        <v>31</v>
      </c>
      <c r="C80" s="334" t="s">
        <v>68</v>
      </c>
      <c r="D80" s="334" t="s">
        <v>66</v>
      </c>
      <c r="E80" s="327" t="s">
        <v>69</v>
      </c>
      <c r="F80" s="26">
        <v>329.7</v>
      </c>
      <c r="G80" s="16">
        <v>304.7</v>
      </c>
      <c r="H80" s="16">
        <v>116.3</v>
      </c>
      <c r="I80" s="44">
        <f t="shared" si="9"/>
        <v>1.9798892283471103E-4</v>
      </c>
      <c r="J80" s="16">
        <f t="shared" si="15"/>
        <v>-188.39999999999998</v>
      </c>
      <c r="K80" s="222">
        <f t="shared" si="74"/>
        <v>0.38168690515260911</v>
      </c>
      <c r="L80" s="267"/>
      <c r="M80" s="16"/>
      <c r="N80" s="16"/>
      <c r="O80" s="16"/>
      <c r="P80" s="16">
        <f t="shared" si="11"/>
        <v>0</v>
      </c>
      <c r="Q80" s="284" t="str">
        <f t="shared" si="71"/>
        <v/>
      </c>
      <c r="R80" s="288">
        <f t="shared" si="4"/>
        <v>329.7</v>
      </c>
      <c r="S80" s="16">
        <f t="shared" si="5"/>
        <v>329.7</v>
      </c>
      <c r="T80" s="16">
        <f t="shared" si="6"/>
        <v>304.7</v>
      </c>
      <c r="U80" s="16">
        <f t="shared" si="6"/>
        <v>116.3</v>
      </c>
      <c r="V80" s="16">
        <f t="shared" si="7"/>
        <v>-188.39999999999998</v>
      </c>
      <c r="W80" s="222">
        <f t="shared" si="73"/>
        <v>0.38168690515260911</v>
      </c>
      <c r="X80" s="7"/>
      <c r="Y80" s="7"/>
      <c r="Z80" s="7"/>
      <c r="AA80" s="7"/>
      <c r="AB80" s="7"/>
      <c r="AC80" s="7"/>
      <c r="AD80" s="7"/>
      <c r="AE80" s="7"/>
      <c r="AF80" s="7"/>
      <c r="AG80" s="7"/>
      <c r="AH80" s="7"/>
      <c r="AI80" s="7"/>
      <c r="AJ80" s="7"/>
      <c r="AK80" s="7"/>
      <c r="AL80" s="7"/>
      <c r="AM80" s="7"/>
      <c r="AN80" s="7"/>
      <c r="AO80" s="7"/>
      <c r="AP80" s="7"/>
      <c r="AQ80" s="7"/>
    </row>
    <row r="81" spans="1:196" s="91" customFormat="1" ht="55.5" customHeight="1" x14ac:dyDescent="0.3">
      <c r="A81" s="221"/>
      <c r="B81" s="59" t="s">
        <v>21</v>
      </c>
      <c r="C81" s="334" t="s">
        <v>70</v>
      </c>
      <c r="D81" s="334" t="s">
        <v>66</v>
      </c>
      <c r="E81" s="337" t="s">
        <v>71</v>
      </c>
      <c r="F81" s="26">
        <v>3557.3</v>
      </c>
      <c r="G81" s="16">
        <v>3266.4</v>
      </c>
      <c r="H81" s="16">
        <v>2573.1</v>
      </c>
      <c r="I81" s="22">
        <f t="shared" si="9"/>
        <v>4.380441077781556E-3</v>
      </c>
      <c r="J81" s="16">
        <f t="shared" si="15"/>
        <v>-693.30000000000018</v>
      </c>
      <c r="K81" s="222">
        <f t="shared" si="74"/>
        <v>0.7877479794268919</v>
      </c>
      <c r="L81" s="267">
        <v>164.7</v>
      </c>
      <c r="M81" s="16">
        <v>173</v>
      </c>
      <c r="N81" s="16">
        <v>8.8000000000000007</v>
      </c>
      <c r="O81" s="163">
        <v>8.8000000000000007</v>
      </c>
      <c r="P81" s="16">
        <f t="shared" si="11"/>
        <v>0</v>
      </c>
      <c r="Q81" s="284">
        <f t="shared" si="71"/>
        <v>1</v>
      </c>
      <c r="R81" s="288">
        <f t="shared" si="4"/>
        <v>3722</v>
      </c>
      <c r="S81" s="16">
        <f t="shared" si="5"/>
        <v>3730.3</v>
      </c>
      <c r="T81" s="16">
        <f t="shared" si="6"/>
        <v>3275.2000000000003</v>
      </c>
      <c r="U81" s="16">
        <f t="shared" si="6"/>
        <v>2581.9</v>
      </c>
      <c r="V81" s="16">
        <f t="shared" si="7"/>
        <v>-693.30000000000018</v>
      </c>
      <c r="W81" s="222">
        <f t="shared" si="73"/>
        <v>0.78831827063996085</v>
      </c>
      <c r="X81" s="7"/>
      <c r="Y81" s="7"/>
      <c r="Z81" s="7"/>
      <c r="AA81" s="7"/>
      <c r="AB81" s="7"/>
      <c r="AC81" s="7"/>
      <c r="AD81" s="7"/>
      <c r="AE81" s="7"/>
      <c r="AF81" s="7"/>
      <c r="AG81" s="7"/>
      <c r="AH81" s="7"/>
      <c r="AI81" s="7"/>
      <c r="AJ81" s="7"/>
      <c r="AK81" s="7"/>
      <c r="AL81" s="7"/>
      <c r="AM81" s="7"/>
      <c r="AN81" s="7"/>
      <c r="AO81" s="7"/>
      <c r="AP81" s="7"/>
      <c r="AQ81" s="7"/>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90"/>
      <c r="GF81" s="90"/>
      <c r="GG81" s="90"/>
      <c r="GH81" s="90"/>
      <c r="GI81" s="90"/>
      <c r="GJ81" s="90"/>
      <c r="GK81" s="90"/>
      <c r="GL81" s="90"/>
      <c r="GM81" s="90"/>
      <c r="GN81" s="90"/>
    </row>
    <row r="82" spans="1:196" s="91" customFormat="1" ht="51" hidden="1" customHeight="1" x14ac:dyDescent="0.3">
      <c r="A82" s="221"/>
      <c r="B82" s="59" t="s">
        <v>21</v>
      </c>
      <c r="C82" s="334" t="s">
        <v>269</v>
      </c>
      <c r="D82" s="334" t="s">
        <v>66</v>
      </c>
      <c r="E82" s="337" t="s">
        <v>270</v>
      </c>
      <c r="F82" s="26"/>
      <c r="G82" s="16"/>
      <c r="H82" s="16"/>
      <c r="I82" s="22">
        <f t="shared" ref="I82" si="79">H82/$H$6</f>
        <v>0</v>
      </c>
      <c r="J82" s="16">
        <f t="shared" ref="J82" si="80">H82-G82</f>
        <v>0</v>
      </c>
      <c r="K82" s="222" t="str">
        <f t="shared" si="74"/>
        <v/>
      </c>
      <c r="L82" s="267"/>
      <c r="M82" s="16"/>
      <c r="N82" s="16"/>
      <c r="O82" s="16"/>
      <c r="P82" s="16">
        <f t="shared" ref="P82" si="81">O82-N82</f>
        <v>0</v>
      </c>
      <c r="Q82" s="284" t="str">
        <f t="shared" si="71"/>
        <v/>
      </c>
      <c r="R82" s="288">
        <f t="shared" si="4"/>
        <v>0</v>
      </c>
      <c r="S82" s="16">
        <f t="shared" si="5"/>
        <v>0</v>
      </c>
      <c r="T82" s="16">
        <f t="shared" si="6"/>
        <v>0</v>
      </c>
      <c r="U82" s="16">
        <f t="shared" si="6"/>
        <v>0</v>
      </c>
      <c r="V82" s="16">
        <f t="shared" si="7"/>
        <v>0</v>
      </c>
      <c r="W82" s="222" t="str">
        <f t="shared" si="73"/>
        <v/>
      </c>
      <c r="X82" s="7"/>
      <c r="Y82" s="7"/>
      <c r="Z82" s="7"/>
      <c r="AA82" s="7"/>
      <c r="AB82" s="7"/>
      <c r="AC82" s="7"/>
      <c r="AD82" s="7"/>
      <c r="AE82" s="7"/>
      <c r="AF82" s="7"/>
      <c r="AG82" s="7"/>
      <c r="AH82" s="7"/>
      <c r="AI82" s="7"/>
      <c r="AJ82" s="7"/>
      <c r="AK82" s="7"/>
      <c r="AL82" s="7"/>
      <c r="AM82" s="7"/>
      <c r="AN82" s="7"/>
      <c r="AO82" s="7"/>
      <c r="AP82" s="7"/>
      <c r="AQ82" s="7"/>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90"/>
      <c r="GF82" s="90"/>
      <c r="GG82" s="90"/>
      <c r="GH82" s="90"/>
      <c r="GI82" s="90"/>
      <c r="GJ82" s="90"/>
      <c r="GK82" s="90"/>
      <c r="GL82" s="90"/>
      <c r="GM82" s="90"/>
      <c r="GN82" s="90"/>
    </row>
    <row r="83" spans="1:196" s="91" customFormat="1" ht="57.75" customHeight="1" thickBot="1" x14ac:dyDescent="0.35">
      <c r="A83" s="221"/>
      <c r="B83" s="59" t="s">
        <v>21</v>
      </c>
      <c r="C83" s="334" t="s">
        <v>197</v>
      </c>
      <c r="D83" s="334" t="s">
        <v>66</v>
      </c>
      <c r="E83" s="337" t="s">
        <v>203</v>
      </c>
      <c r="F83" s="26">
        <v>241.2</v>
      </c>
      <c r="G83" s="16">
        <v>241.2</v>
      </c>
      <c r="H83" s="16">
        <v>221.1</v>
      </c>
      <c r="I83" s="44">
        <f t="shared" si="9"/>
        <v>3.7640026516555985E-4</v>
      </c>
      <c r="J83" s="16">
        <f t="shared" si="15"/>
        <v>-20.099999999999994</v>
      </c>
      <c r="K83" s="222">
        <f t="shared" si="74"/>
        <v>0.91666666666666674</v>
      </c>
      <c r="L83" s="267"/>
      <c r="M83" s="16"/>
      <c r="N83" s="16"/>
      <c r="O83" s="16"/>
      <c r="P83" s="16">
        <f t="shared" si="11"/>
        <v>0</v>
      </c>
      <c r="Q83" s="284" t="str">
        <f t="shared" si="71"/>
        <v/>
      </c>
      <c r="R83" s="288">
        <f t="shared" si="4"/>
        <v>241.2</v>
      </c>
      <c r="S83" s="16">
        <f t="shared" si="5"/>
        <v>241.2</v>
      </c>
      <c r="T83" s="16">
        <f t="shared" si="6"/>
        <v>241.2</v>
      </c>
      <c r="U83" s="16">
        <f t="shared" si="6"/>
        <v>221.1</v>
      </c>
      <c r="V83" s="16">
        <f t="shared" si="7"/>
        <v>-20.099999999999994</v>
      </c>
      <c r="W83" s="222">
        <f t="shared" si="73"/>
        <v>0.91666666666666674</v>
      </c>
      <c r="X83" s="7"/>
      <c r="Y83" s="7"/>
      <c r="Z83" s="7"/>
      <c r="AA83" s="7"/>
      <c r="AB83" s="7"/>
      <c r="AC83" s="7"/>
      <c r="AD83" s="7"/>
      <c r="AE83" s="7"/>
      <c r="AF83" s="7"/>
      <c r="AG83" s="7"/>
      <c r="AH83" s="7"/>
      <c r="AI83" s="7"/>
      <c r="AJ83" s="7"/>
      <c r="AK83" s="7"/>
      <c r="AL83" s="7"/>
      <c r="AM83" s="7"/>
      <c r="AN83" s="7"/>
      <c r="AO83" s="7"/>
      <c r="AP83" s="7"/>
      <c r="AQ83" s="7"/>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90"/>
      <c r="GF83" s="90"/>
      <c r="GG83" s="90"/>
      <c r="GH83" s="90"/>
      <c r="GI83" s="90"/>
      <c r="GJ83" s="90"/>
      <c r="GK83" s="90"/>
      <c r="GL83" s="90"/>
      <c r="GM83" s="90"/>
      <c r="GN83" s="90"/>
    </row>
    <row r="84" spans="1:196" s="89" customFormat="1" ht="78" customHeight="1" thickBot="1" x14ac:dyDescent="0.3">
      <c r="A84" s="219">
        <v>6</v>
      </c>
      <c r="B84" s="55" t="s">
        <v>16</v>
      </c>
      <c r="C84" s="55" t="s">
        <v>140</v>
      </c>
      <c r="D84" s="55" t="s">
        <v>51</v>
      </c>
      <c r="E84" s="255" t="s">
        <v>117</v>
      </c>
      <c r="F84" s="24">
        <v>42725.599999999999</v>
      </c>
      <c r="G84" s="15">
        <v>39779.300000000003</v>
      </c>
      <c r="H84" s="15">
        <v>36834.9</v>
      </c>
      <c r="I84" s="27">
        <f t="shared" si="9"/>
        <v>6.2707671313192589E-2</v>
      </c>
      <c r="J84" s="15">
        <f t="shared" si="15"/>
        <v>-2944.4000000000015</v>
      </c>
      <c r="K84" s="220">
        <f t="shared" si="74"/>
        <v>0.9259816034972963</v>
      </c>
      <c r="L84" s="215">
        <v>100</v>
      </c>
      <c r="M84" s="15">
        <v>100.7</v>
      </c>
      <c r="N84" s="15">
        <v>100.7</v>
      </c>
      <c r="O84" s="15">
        <v>0.7</v>
      </c>
      <c r="P84" s="15">
        <f t="shared" si="11"/>
        <v>-100</v>
      </c>
      <c r="Q84" s="283">
        <f t="shared" si="71"/>
        <v>6.9513406156901684E-3</v>
      </c>
      <c r="R84" s="281">
        <f t="shared" si="4"/>
        <v>42825.599999999999</v>
      </c>
      <c r="S84" s="15">
        <f t="shared" si="5"/>
        <v>42826.299999999996</v>
      </c>
      <c r="T84" s="15">
        <f t="shared" si="6"/>
        <v>39880</v>
      </c>
      <c r="U84" s="15">
        <f t="shared" si="6"/>
        <v>36835.599999999999</v>
      </c>
      <c r="V84" s="15">
        <f t="shared" si="7"/>
        <v>-3044.4000000000015</v>
      </c>
      <c r="W84" s="220">
        <f t="shared" si="73"/>
        <v>0.92366098294884647</v>
      </c>
      <c r="X84" s="7"/>
      <c r="Y84" s="7"/>
      <c r="Z84" s="7"/>
      <c r="AA84" s="7"/>
      <c r="AB84" s="7"/>
      <c r="AC84" s="7"/>
      <c r="AD84" s="7"/>
      <c r="AE84" s="7"/>
      <c r="AF84" s="7"/>
      <c r="AG84" s="7"/>
      <c r="AH84" s="7"/>
      <c r="AI84" s="7"/>
      <c r="AJ84" s="7"/>
      <c r="AK84" s="7"/>
      <c r="AL84" s="7"/>
      <c r="AM84" s="7"/>
      <c r="AN84" s="7"/>
      <c r="AO84" s="7"/>
      <c r="AP84" s="7"/>
      <c r="AQ84" s="7"/>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88"/>
      <c r="GF84" s="88"/>
      <c r="GG84" s="88"/>
      <c r="GH84" s="88"/>
      <c r="GI84" s="88"/>
      <c r="GJ84" s="88"/>
      <c r="GK84" s="88"/>
      <c r="GL84" s="88"/>
      <c r="GM84" s="88"/>
      <c r="GN84" s="88"/>
    </row>
    <row r="85" spans="1:196" s="5" customFormat="1" ht="45.75" customHeight="1" thickBot="1" x14ac:dyDescent="0.3">
      <c r="A85" s="219">
        <v>7</v>
      </c>
      <c r="B85" s="55" t="s">
        <v>16</v>
      </c>
      <c r="C85" s="55" t="s">
        <v>141</v>
      </c>
      <c r="D85" s="55" t="s">
        <v>51</v>
      </c>
      <c r="E85" s="255" t="s">
        <v>245</v>
      </c>
      <c r="F85" s="158">
        <v>50175.1</v>
      </c>
      <c r="G85" s="15">
        <v>46957.8</v>
      </c>
      <c r="H85" s="202">
        <v>43194.9</v>
      </c>
      <c r="I85" s="27">
        <f t="shared" ref="I85:I150" si="82">H85/$H$6</f>
        <v>7.3534924530980747E-2</v>
      </c>
      <c r="J85" s="15">
        <f t="shared" ref="J85:J147" si="83">H85-G85</f>
        <v>-3762.9000000000015</v>
      </c>
      <c r="K85" s="220">
        <f t="shared" si="74"/>
        <v>0.91986634808274659</v>
      </c>
      <c r="L85" s="215">
        <v>440.1</v>
      </c>
      <c r="M85" s="15">
        <v>3703.2</v>
      </c>
      <c r="N85" s="15">
        <v>3703.2</v>
      </c>
      <c r="O85" s="15">
        <v>3263.1</v>
      </c>
      <c r="P85" s="15">
        <f t="shared" ref="P85:P149" si="84">O85-N85</f>
        <v>-440.09999999999991</v>
      </c>
      <c r="Q85" s="283">
        <f t="shared" si="71"/>
        <v>0.88115683732987693</v>
      </c>
      <c r="R85" s="281">
        <f t="shared" ref="R85:R161" si="85">SUM(F85,L85)</f>
        <v>50615.199999999997</v>
      </c>
      <c r="S85" s="15">
        <f t="shared" ref="S85:U167" si="86">SUM(F85,M85)</f>
        <v>53878.299999999996</v>
      </c>
      <c r="T85" s="15">
        <f t="shared" ref="T85:U162" si="87">SUM(G85,N85)</f>
        <v>50661</v>
      </c>
      <c r="U85" s="15">
        <f t="shared" si="87"/>
        <v>46458</v>
      </c>
      <c r="V85" s="15">
        <f t="shared" ref="V85:V162" si="88">U85-T85</f>
        <v>-4203</v>
      </c>
      <c r="W85" s="220">
        <f t="shared" si="73"/>
        <v>0.91703677384970683</v>
      </c>
      <c r="X85" s="7"/>
      <c r="Y85" s="7"/>
      <c r="Z85" s="7"/>
      <c r="AA85" s="7"/>
      <c r="AB85" s="7"/>
      <c r="AC85" s="7"/>
      <c r="AD85" s="7"/>
      <c r="AE85" s="7"/>
      <c r="AF85" s="7"/>
      <c r="AG85" s="7"/>
      <c r="AH85" s="7"/>
      <c r="AI85" s="7"/>
      <c r="AJ85" s="7"/>
      <c r="AK85" s="7"/>
      <c r="AL85" s="7"/>
      <c r="AM85" s="7"/>
      <c r="AN85" s="7"/>
      <c r="AO85" s="7"/>
      <c r="AP85" s="7"/>
      <c r="AQ85" s="7"/>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9"/>
      <c r="GF85" s="9"/>
      <c r="GG85" s="9"/>
      <c r="GH85" s="9"/>
      <c r="GI85" s="9"/>
      <c r="GJ85" s="9"/>
      <c r="GK85" s="9"/>
      <c r="GL85" s="9"/>
      <c r="GM85" s="9"/>
      <c r="GN85" s="9"/>
    </row>
    <row r="86" spans="1:196" s="5" customFormat="1" ht="34.5" customHeight="1" thickBot="1" x14ac:dyDescent="0.3">
      <c r="A86" s="219">
        <v>8</v>
      </c>
      <c r="B86" s="55" t="s">
        <v>16</v>
      </c>
      <c r="C86" s="55" t="s">
        <v>50</v>
      </c>
      <c r="D86" s="55" t="s">
        <v>85</v>
      </c>
      <c r="E86" s="245" t="s">
        <v>178</v>
      </c>
      <c r="F86" s="24">
        <v>1712.3</v>
      </c>
      <c r="G86" s="15">
        <v>1672.3</v>
      </c>
      <c r="H86" s="15">
        <v>1281</v>
      </c>
      <c r="I86" s="27">
        <f t="shared" si="82"/>
        <v>2.1807722282997837E-3</v>
      </c>
      <c r="J86" s="15">
        <f t="shared" si="83"/>
        <v>-391.29999999999995</v>
      </c>
      <c r="K86" s="220">
        <f t="shared" si="74"/>
        <v>0.76601088321473421</v>
      </c>
      <c r="L86" s="215"/>
      <c r="M86" s="15">
        <v>886.7</v>
      </c>
      <c r="N86" s="15">
        <v>886.7</v>
      </c>
      <c r="O86" s="15">
        <v>886.7</v>
      </c>
      <c r="P86" s="15">
        <f t="shared" si="84"/>
        <v>0</v>
      </c>
      <c r="Q86" s="283">
        <f t="shared" si="71"/>
        <v>1</v>
      </c>
      <c r="R86" s="281">
        <f t="shared" si="85"/>
        <v>1712.3</v>
      </c>
      <c r="S86" s="15">
        <f t="shared" si="86"/>
        <v>2599</v>
      </c>
      <c r="T86" s="15">
        <f t="shared" si="87"/>
        <v>2559</v>
      </c>
      <c r="U86" s="15">
        <f t="shared" si="87"/>
        <v>2167.6999999999998</v>
      </c>
      <c r="V86" s="15">
        <f t="shared" si="88"/>
        <v>-391.30000000000018</v>
      </c>
      <c r="W86" s="220">
        <f t="shared" si="73"/>
        <v>0.84708870652598667</v>
      </c>
      <c r="X86" s="7"/>
      <c r="Y86" s="7"/>
      <c r="Z86" s="7"/>
      <c r="AA86" s="7"/>
      <c r="AB86" s="7"/>
      <c r="AC86" s="7"/>
      <c r="AD86" s="7"/>
      <c r="AE86" s="7"/>
      <c r="AF86" s="7"/>
      <c r="AG86" s="7"/>
      <c r="AH86" s="7"/>
      <c r="AI86" s="7"/>
      <c r="AJ86" s="7"/>
      <c r="AK86" s="7"/>
      <c r="AL86" s="7"/>
      <c r="AM86" s="7"/>
      <c r="AN86" s="7"/>
      <c r="AO86" s="7"/>
      <c r="AP86" s="7"/>
      <c r="AQ86" s="7"/>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9"/>
      <c r="GF86" s="9"/>
      <c r="GG86" s="9"/>
      <c r="GH86" s="9"/>
      <c r="GI86" s="9"/>
      <c r="GJ86" s="9"/>
      <c r="GK86" s="9"/>
      <c r="GL86" s="9"/>
      <c r="GM86" s="9"/>
      <c r="GN86" s="9"/>
    </row>
    <row r="87" spans="1:196" s="5" customFormat="1" ht="27.75" customHeight="1" thickBot="1" x14ac:dyDescent="0.3">
      <c r="A87" s="219">
        <v>9</v>
      </c>
      <c r="B87" s="55"/>
      <c r="C87" s="55" t="s">
        <v>387</v>
      </c>
      <c r="D87" s="55" t="s">
        <v>141</v>
      </c>
      <c r="E87" s="245" t="s">
        <v>388</v>
      </c>
      <c r="F87" s="24">
        <v>14</v>
      </c>
      <c r="G87" s="15">
        <v>13.2</v>
      </c>
      <c r="H87" s="15"/>
      <c r="I87" s="27">
        <f t="shared" si="82"/>
        <v>0</v>
      </c>
      <c r="J87" s="15">
        <f t="shared" si="83"/>
        <v>-13.2</v>
      </c>
      <c r="K87" s="220">
        <f t="shared" si="74"/>
        <v>0</v>
      </c>
      <c r="L87" s="215"/>
      <c r="M87" s="15"/>
      <c r="N87" s="15"/>
      <c r="O87" s="15"/>
      <c r="P87" s="15"/>
      <c r="Q87" s="283"/>
      <c r="R87" s="281">
        <f t="shared" si="85"/>
        <v>14</v>
      </c>
      <c r="S87" s="15">
        <f t="shared" si="86"/>
        <v>14</v>
      </c>
      <c r="T87" s="15">
        <f t="shared" si="87"/>
        <v>13.2</v>
      </c>
      <c r="U87" s="15">
        <f t="shared" si="87"/>
        <v>0</v>
      </c>
      <c r="V87" s="15">
        <f t="shared" si="88"/>
        <v>-13.2</v>
      </c>
      <c r="W87" s="220">
        <f t="shared" si="73"/>
        <v>0</v>
      </c>
      <c r="X87" s="7"/>
      <c r="Y87" s="7"/>
      <c r="Z87" s="7"/>
      <c r="AA87" s="7"/>
      <c r="AB87" s="7"/>
      <c r="AC87" s="7"/>
      <c r="AD87" s="7"/>
      <c r="AE87" s="7"/>
      <c r="AF87" s="7"/>
      <c r="AG87" s="7"/>
      <c r="AH87" s="7"/>
      <c r="AI87" s="7"/>
      <c r="AJ87" s="7"/>
      <c r="AK87" s="7"/>
      <c r="AL87" s="7"/>
      <c r="AM87" s="7"/>
      <c r="AN87" s="7"/>
      <c r="AO87" s="7"/>
      <c r="AP87" s="7"/>
      <c r="AQ87" s="7"/>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9"/>
      <c r="GF87" s="9"/>
      <c r="GG87" s="9"/>
      <c r="GH87" s="9"/>
      <c r="GI87" s="9"/>
      <c r="GJ87" s="9"/>
      <c r="GK87" s="9"/>
      <c r="GL87" s="9"/>
      <c r="GM87" s="9"/>
      <c r="GN87" s="9"/>
    </row>
    <row r="88" spans="1:196" s="5" customFormat="1" ht="30" customHeight="1" thickBot="1" x14ac:dyDescent="0.35">
      <c r="A88" s="219">
        <v>10</v>
      </c>
      <c r="B88" s="55" t="s">
        <v>30</v>
      </c>
      <c r="C88" s="55" t="s">
        <v>109</v>
      </c>
      <c r="D88" s="55"/>
      <c r="E88" s="246" t="s">
        <v>75</v>
      </c>
      <c r="F88" s="24">
        <f>SUM(F89:F94,F96:F99)</f>
        <v>65950.2</v>
      </c>
      <c r="G88" s="15">
        <f t="shared" ref="G88" si="89">SUM(G89:G94,G96:G99)</f>
        <v>64067.1</v>
      </c>
      <c r="H88" s="15">
        <f t="shared" ref="H88" si="90">SUM(H89:H94,H96:H99)</f>
        <v>55979.4</v>
      </c>
      <c r="I88" s="27">
        <f t="shared" si="82"/>
        <v>9.5299235657209144E-2</v>
      </c>
      <c r="J88" s="15">
        <f t="shared" si="83"/>
        <v>-8087.6999999999971</v>
      </c>
      <c r="K88" s="220">
        <f t="shared" si="74"/>
        <v>0.87376204011107106</v>
      </c>
      <c r="L88" s="215">
        <f>SUM(L89:L94,L96:L99)</f>
        <v>1522.9</v>
      </c>
      <c r="M88" s="15">
        <f t="shared" ref="M88:O88" si="91">SUM(M89:M94,M96:M99)</f>
        <v>1522.9</v>
      </c>
      <c r="N88" s="15">
        <f t="shared" si="91"/>
        <v>1447.9</v>
      </c>
      <c r="O88" s="15">
        <f t="shared" si="91"/>
        <v>1000</v>
      </c>
      <c r="P88" s="15">
        <f t="shared" si="84"/>
        <v>-447.90000000000009</v>
      </c>
      <c r="Q88" s="283">
        <f t="shared" si="71"/>
        <v>0.6906554320049727</v>
      </c>
      <c r="R88" s="281">
        <f>SUM(R89:R94,R96:R99)</f>
        <v>67473.100000000006</v>
      </c>
      <c r="S88" s="15">
        <f t="shared" ref="S88" si="92">SUM(S89:S94,S96:S99)</f>
        <v>67473.100000000006</v>
      </c>
      <c r="T88" s="15">
        <f t="shared" ref="T88" si="93">SUM(T89:T94,T96:T99)</f>
        <v>65515</v>
      </c>
      <c r="U88" s="15">
        <f t="shared" si="87"/>
        <v>56979.4</v>
      </c>
      <c r="V88" s="15">
        <f t="shared" si="88"/>
        <v>-8535.5999999999985</v>
      </c>
      <c r="W88" s="220">
        <f t="shared" si="73"/>
        <v>0.86971533236663356</v>
      </c>
      <c r="X88" s="7"/>
      <c r="Y88" s="7"/>
      <c r="Z88" s="7"/>
      <c r="AA88" s="7"/>
      <c r="AB88" s="7"/>
      <c r="AC88" s="7"/>
      <c r="AD88" s="7"/>
      <c r="AE88" s="7"/>
      <c r="AF88" s="7"/>
      <c r="AG88" s="7"/>
      <c r="AH88" s="7"/>
      <c r="AI88" s="7"/>
      <c r="AJ88" s="7"/>
      <c r="AK88" s="7"/>
      <c r="AL88" s="7"/>
      <c r="AM88" s="7"/>
      <c r="AN88" s="7"/>
      <c r="AO88" s="7"/>
      <c r="AP88" s="7"/>
      <c r="AQ88" s="7"/>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9"/>
      <c r="GF88" s="9"/>
      <c r="GG88" s="9"/>
      <c r="GH88" s="9"/>
      <c r="GI88" s="9"/>
      <c r="GJ88" s="9"/>
      <c r="GK88" s="9"/>
      <c r="GL88" s="9"/>
      <c r="GM88" s="9"/>
      <c r="GN88" s="9"/>
    </row>
    <row r="89" spans="1:196" ht="31.5" hidden="1" customHeight="1" x14ac:dyDescent="0.25">
      <c r="A89" s="221"/>
      <c r="B89" s="59"/>
      <c r="C89" s="79" t="s">
        <v>156</v>
      </c>
      <c r="D89" s="79" t="s">
        <v>72</v>
      </c>
      <c r="E89" s="252" t="s">
        <v>157</v>
      </c>
      <c r="F89" s="26"/>
      <c r="G89" s="16"/>
      <c r="H89" s="16"/>
      <c r="I89" s="22">
        <f t="shared" si="82"/>
        <v>0</v>
      </c>
      <c r="J89" s="16">
        <f t="shared" ref="J89:J99" si="94">H89-G89</f>
        <v>0</v>
      </c>
      <c r="K89" s="222" t="str">
        <f t="shared" si="74"/>
        <v/>
      </c>
      <c r="L89" s="267"/>
      <c r="M89" s="16"/>
      <c r="N89" s="16"/>
      <c r="O89" s="16"/>
      <c r="P89" s="16">
        <f t="shared" si="84"/>
        <v>0</v>
      </c>
      <c r="Q89" s="284" t="str">
        <f t="shared" si="71"/>
        <v/>
      </c>
      <c r="R89" s="288">
        <f t="shared" si="85"/>
        <v>0</v>
      </c>
      <c r="S89" s="16">
        <f t="shared" si="86"/>
        <v>0</v>
      </c>
      <c r="T89" s="16">
        <f t="shared" si="87"/>
        <v>0</v>
      </c>
      <c r="U89" s="16">
        <f t="shared" si="87"/>
        <v>0</v>
      </c>
      <c r="V89" s="16">
        <f t="shared" si="88"/>
        <v>0</v>
      </c>
      <c r="W89" s="222" t="str">
        <f t="shared" si="73"/>
        <v/>
      </c>
      <c r="X89" s="7"/>
      <c r="Y89" s="83"/>
      <c r="Z89" s="7"/>
      <c r="AA89" s="7"/>
      <c r="AB89" s="7"/>
      <c r="AC89" s="7"/>
      <c r="AD89" s="7"/>
      <c r="AE89" s="7"/>
      <c r="AF89" s="7"/>
      <c r="AG89" s="7"/>
      <c r="AH89" s="7"/>
      <c r="AI89" s="7"/>
      <c r="AJ89" s="7"/>
      <c r="AK89" s="7"/>
      <c r="AL89" s="7"/>
      <c r="AM89" s="7"/>
      <c r="AN89" s="7"/>
      <c r="AO89" s="7"/>
      <c r="AP89" s="7"/>
      <c r="AQ89" s="7"/>
    </row>
    <row r="90" spans="1:196" ht="33.75" hidden="1" customHeight="1" x14ac:dyDescent="0.25">
      <c r="A90" s="221"/>
      <c r="B90" s="59" t="s">
        <v>34</v>
      </c>
      <c r="C90" s="79" t="s">
        <v>152</v>
      </c>
      <c r="D90" s="79" t="s">
        <v>73</v>
      </c>
      <c r="E90" s="252" t="s">
        <v>153</v>
      </c>
      <c r="F90" s="26"/>
      <c r="G90" s="16"/>
      <c r="H90" s="16"/>
      <c r="I90" s="44">
        <f t="shared" si="82"/>
        <v>0</v>
      </c>
      <c r="J90" s="16">
        <f t="shared" si="94"/>
        <v>0</v>
      </c>
      <c r="K90" s="222" t="str">
        <f t="shared" si="74"/>
        <v/>
      </c>
      <c r="L90" s="267"/>
      <c r="M90" s="16"/>
      <c r="N90" s="16"/>
      <c r="O90" s="16"/>
      <c r="P90" s="16">
        <f t="shared" si="84"/>
        <v>0</v>
      </c>
      <c r="Q90" s="284" t="str">
        <f t="shared" si="71"/>
        <v/>
      </c>
      <c r="R90" s="288">
        <f t="shared" si="85"/>
        <v>0</v>
      </c>
      <c r="S90" s="16">
        <f t="shared" si="86"/>
        <v>0</v>
      </c>
      <c r="T90" s="16">
        <f t="shared" si="87"/>
        <v>0</v>
      </c>
      <c r="U90" s="16">
        <f t="shared" si="87"/>
        <v>0</v>
      </c>
      <c r="V90" s="16">
        <f t="shared" si="88"/>
        <v>0</v>
      </c>
      <c r="W90" s="222" t="str">
        <f t="shared" si="73"/>
        <v/>
      </c>
      <c r="X90" s="7"/>
      <c r="Y90" s="7"/>
      <c r="Z90" s="7"/>
      <c r="AA90" s="7"/>
      <c r="AB90" s="7"/>
      <c r="AC90" s="7"/>
      <c r="AD90" s="7"/>
      <c r="AE90" s="7"/>
      <c r="AF90" s="7"/>
      <c r="AG90" s="7"/>
      <c r="AH90" s="7"/>
      <c r="AI90" s="7"/>
      <c r="AJ90" s="7"/>
      <c r="AK90" s="7"/>
      <c r="AL90" s="7"/>
      <c r="AM90" s="7"/>
      <c r="AN90" s="7"/>
      <c r="AO90" s="7"/>
      <c r="AP90" s="7"/>
      <c r="AQ90" s="7"/>
    </row>
    <row r="91" spans="1:196" ht="34.5" hidden="1" customHeight="1" x14ac:dyDescent="0.25">
      <c r="A91" s="221"/>
      <c r="B91" s="59" t="s">
        <v>34</v>
      </c>
      <c r="C91" s="79" t="s">
        <v>154</v>
      </c>
      <c r="D91" s="79" t="s">
        <v>73</v>
      </c>
      <c r="E91" s="252" t="s">
        <v>155</v>
      </c>
      <c r="F91" s="26"/>
      <c r="G91" s="16"/>
      <c r="H91" s="16"/>
      <c r="I91" s="22">
        <f t="shared" si="82"/>
        <v>0</v>
      </c>
      <c r="J91" s="16">
        <f t="shared" si="94"/>
        <v>0</v>
      </c>
      <c r="K91" s="222" t="str">
        <f t="shared" si="74"/>
        <v/>
      </c>
      <c r="L91" s="267"/>
      <c r="M91" s="16"/>
      <c r="N91" s="16"/>
      <c r="O91" s="16"/>
      <c r="P91" s="16">
        <f t="shared" si="84"/>
        <v>0</v>
      </c>
      <c r="Q91" s="284" t="str">
        <f t="shared" si="71"/>
        <v/>
      </c>
      <c r="R91" s="288">
        <f t="shared" si="85"/>
        <v>0</v>
      </c>
      <c r="S91" s="16">
        <f t="shared" si="86"/>
        <v>0</v>
      </c>
      <c r="T91" s="16">
        <f t="shared" si="87"/>
        <v>0</v>
      </c>
      <c r="U91" s="16">
        <f t="shared" si="87"/>
        <v>0</v>
      </c>
      <c r="V91" s="16">
        <f t="shared" si="88"/>
        <v>0</v>
      </c>
      <c r="W91" s="222" t="str">
        <f t="shared" si="73"/>
        <v/>
      </c>
      <c r="X91" s="7"/>
      <c r="Y91" s="7"/>
      <c r="Z91" s="7"/>
      <c r="AA91" s="7"/>
      <c r="AB91" s="7"/>
      <c r="AC91" s="7"/>
      <c r="AD91" s="7"/>
      <c r="AE91" s="7"/>
      <c r="AF91" s="7"/>
      <c r="AG91" s="7"/>
      <c r="AH91" s="7"/>
      <c r="AI91" s="7"/>
      <c r="AJ91" s="7"/>
      <c r="AK91" s="7"/>
      <c r="AL91" s="7"/>
      <c r="AM91" s="7"/>
      <c r="AN91" s="7"/>
      <c r="AO91" s="7"/>
      <c r="AP91" s="7"/>
      <c r="AQ91" s="7"/>
    </row>
    <row r="92" spans="1:196" ht="48.75" hidden="1" customHeight="1" x14ac:dyDescent="0.25">
      <c r="A92" s="221"/>
      <c r="B92" s="59"/>
      <c r="C92" s="79" t="s">
        <v>168</v>
      </c>
      <c r="D92" s="79" t="s">
        <v>73</v>
      </c>
      <c r="E92" s="256" t="s">
        <v>74</v>
      </c>
      <c r="F92" s="26"/>
      <c r="G92" s="16"/>
      <c r="H92" s="16"/>
      <c r="I92" s="44">
        <f t="shared" ref="I92" si="95">H92/$H$6</f>
        <v>0</v>
      </c>
      <c r="J92" s="16">
        <f t="shared" si="94"/>
        <v>0</v>
      </c>
      <c r="K92" s="222" t="str">
        <f t="shared" si="74"/>
        <v/>
      </c>
      <c r="L92" s="267"/>
      <c r="M92" s="16"/>
      <c r="N92" s="16"/>
      <c r="O92" s="16"/>
      <c r="P92" s="16">
        <f t="shared" si="84"/>
        <v>0</v>
      </c>
      <c r="Q92" s="284" t="str">
        <f t="shared" si="71"/>
        <v/>
      </c>
      <c r="R92" s="288">
        <f t="shared" ref="R92" si="96">SUM(F92,L92)</f>
        <v>0</v>
      </c>
      <c r="S92" s="16">
        <f t="shared" ref="S92" si="97">SUM(F92,M92)</f>
        <v>0</v>
      </c>
      <c r="T92" s="16">
        <f t="shared" ref="T92" si="98">SUM(G92,N92)</f>
        <v>0</v>
      </c>
      <c r="U92" s="16">
        <f t="shared" si="87"/>
        <v>0</v>
      </c>
      <c r="V92" s="16">
        <f t="shared" ref="V92" si="99">U92-T92</f>
        <v>0</v>
      </c>
      <c r="W92" s="222" t="str">
        <f t="shared" si="73"/>
        <v/>
      </c>
      <c r="X92" s="7"/>
      <c r="Y92" s="7"/>
      <c r="Z92" s="7"/>
      <c r="AA92" s="7"/>
      <c r="AB92" s="7"/>
      <c r="AC92" s="7"/>
      <c r="AD92" s="7"/>
      <c r="AE92" s="7"/>
      <c r="AF92" s="7"/>
      <c r="AG92" s="7"/>
      <c r="AH92" s="7"/>
      <c r="AI92" s="7"/>
      <c r="AJ92" s="7"/>
      <c r="AK92" s="7"/>
      <c r="AL92" s="7"/>
      <c r="AM92" s="7"/>
      <c r="AN92" s="7"/>
      <c r="AO92" s="7"/>
      <c r="AP92" s="7"/>
      <c r="AQ92" s="7"/>
    </row>
    <row r="93" spans="1:196" ht="75" customHeight="1" x14ac:dyDescent="0.3">
      <c r="A93" s="221"/>
      <c r="B93" s="59" t="s">
        <v>34</v>
      </c>
      <c r="C93" s="334" t="s">
        <v>182</v>
      </c>
      <c r="D93" s="334" t="s">
        <v>73</v>
      </c>
      <c r="E93" s="342" t="s">
        <v>183</v>
      </c>
      <c r="F93" s="26">
        <v>17900.099999999999</v>
      </c>
      <c r="G93" s="16">
        <v>16408.400000000001</v>
      </c>
      <c r="H93" s="16">
        <v>16408.400000000001</v>
      </c>
      <c r="I93" s="22">
        <f t="shared" si="82"/>
        <v>2.7933632342571565E-2</v>
      </c>
      <c r="J93" s="16">
        <f t="shared" si="94"/>
        <v>0</v>
      </c>
      <c r="K93" s="222">
        <f t="shared" si="74"/>
        <v>1</v>
      </c>
      <c r="L93" s="267"/>
      <c r="M93" s="16"/>
      <c r="N93" s="16"/>
      <c r="O93" s="16"/>
      <c r="P93" s="16">
        <f t="shared" si="84"/>
        <v>0</v>
      </c>
      <c r="Q93" s="284" t="str">
        <f t="shared" si="71"/>
        <v/>
      </c>
      <c r="R93" s="288">
        <f t="shared" si="85"/>
        <v>17900.099999999999</v>
      </c>
      <c r="S93" s="16">
        <f t="shared" si="86"/>
        <v>17900.099999999999</v>
      </c>
      <c r="T93" s="16">
        <f t="shared" si="87"/>
        <v>16408.400000000001</v>
      </c>
      <c r="U93" s="16">
        <f t="shared" si="87"/>
        <v>16408.400000000001</v>
      </c>
      <c r="V93" s="16">
        <f t="shared" si="88"/>
        <v>0</v>
      </c>
      <c r="W93" s="222">
        <f t="shared" si="73"/>
        <v>1</v>
      </c>
      <c r="X93" s="7"/>
      <c r="Y93" s="7"/>
      <c r="Z93" s="7"/>
      <c r="AA93" s="7"/>
      <c r="AB93" s="7"/>
      <c r="AC93" s="7"/>
      <c r="AD93" s="7"/>
      <c r="AE93" s="7"/>
      <c r="AF93" s="7"/>
      <c r="AG93" s="7"/>
      <c r="AH93" s="7"/>
      <c r="AI93" s="7"/>
      <c r="AJ93" s="7"/>
      <c r="AK93" s="7"/>
      <c r="AL93" s="7"/>
      <c r="AM93" s="7"/>
      <c r="AN93" s="7"/>
      <c r="AO93" s="7"/>
      <c r="AP93" s="7"/>
      <c r="AQ93" s="7"/>
    </row>
    <row r="94" spans="1:196" ht="27" customHeight="1" x14ac:dyDescent="0.3">
      <c r="A94" s="221"/>
      <c r="B94" s="59" t="s">
        <v>17</v>
      </c>
      <c r="C94" s="334" t="s">
        <v>142</v>
      </c>
      <c r="D94" s="334" t="s">
        <v>73</v>
      </c>
      <c r="E94" s="343" t="s">
        <v>143</v>
      </c>
      <c r="F94" s="32">
        <v>48050.1</v>
      </c>
      <c r="G94" s="33">
        <v>47658.7</v>
      </c>
      <c r="H94" s="33">
        <v>39571</v>
      </c>
      <c r="I94" s="22">
        <f t="shared" si="82"/>
        <v>6.736560331463759E-2</v>
      </c>
      <c r="J94" s="16">
        <f t="shared" si="94"/>
        <v>-8087.6999999999971</v>
      </c>
      <c r="K94" s="222">
        <f t="shared" si="74"/>
        <v>0.8302996095151568</v>
      </c>
      <c r="L94" s="267">
        <v>522.9</v>
      </c>
      <c r="M94" s="16">
        <v>522.9</v>
      </c>
      <c r="N94" s="16">
        <v>447.9</v>
      </c>
      <c r="O94" s="16"/>
      <c r="P94" s="16">
        <f t="shared" si="84"/>
        <v>-447.9</v>
      </c>
      <c r="Q94" s="284">
        <f t="shared" si="71"/>
        <v>0</v>
      </c>
      <c r="R94" s="288">
        <f t="shared" si="85"/>
        <v>48573</v>
      </c>
      <c r="S94" s="16">
        <f t="shared" si="86"/>
        <v>48573</v>
      </c>
      <c r="T94" s="16">
        <f t="shared" si="87"/>
        <v>48106.6</v>
      </c>
      <c r="U94" s="16">
        <f t="shared" si="87"/>
        <v>39571</v>
      </c>
      <c r="V94" s="16">
        <f t="shared" si="88"/>
        <v>-8535.5999999999985</v>
      </c>
      <c r="W94" s="222">
        <f t="shared" si="73"/>
        <v>0.82256904458016156</v>
      </c>
      <c r="X94" s="7"/>
      <c r="Y94" s="7"/>
      <c r="Z94" s="7"/>
      <c r="AA94" s="7"/>
      <c r="AB94" s="7"/>
      <c r="AC94" s="7"/>
      <c r="AD94" s="7"/>
      <c r="AE94" s="7"/>
      <c r="AF94" s="7"/>
      <c r="AG94" s="7"/>
      <c r="AH94" s="7"/>
      <c r="AI94" s="7"/>
      <c r="AJ94" s="7"/>
      <c r="AK94" s="7"/>
      <c r="AL94" s="7"/>
      <c r="AM94" s="7"/>
      <c r="AN94" s="7"/>
      <c r="AO94" s="7"/>
      <c r="AP94" s="7"/>
      <c r="AQ94" s="7"/>
    </row>
    <row r="95" spans="1:196" s="66" customFormat="1" ht="69" hidden="1" customHeight="1" x14ac:dyDescent="0.3">
      <c r="A95" s="223"/>
      <c r="B95" s="62"/>
      <c r="C95" s="329"/>
      <c r="D95" s="329"/>
      <c r="E95" s="330" t="s">
        <v>332</v>
      </c>
      <c r="F95" s="30"/>
      <c r="G95" s="31"/>
      <c r="H95" s="31"/>
      <c r="I95" s="45">
        <f t="shared" si="82"/>
        <v>0</v>
      </c>
      <c r="J95" s="31">
        <f t="shared" si="94"/>
        <v>0</v>
      </c>
      <c r="K95" s="222" t="str">
        <f t="shared" si="74"/>
        <v/>
      </c>
      <c r="L95" s="268"/>
      <c r="M95" s="31"/>
      <c r="N95" s="31"/>
      <c r="O95" s="48"/>
      <c r="P95" s="16">
        <f t="shared" si="84"/>
        <v>0</v>
      </c>
      <c r="Q95" s="284" t="str">
        <f t="shared" si="71"/>
        <v/>
      </c>
      <c r="R95" s="289">
        <f t="shared" si="85"/>
        <v>0</v>
      </c>
      <c r="S95" s="31">
        <f t="shared" si="86"/>
        <v>0</v>
      </c>
      <c r="T95" s="31">
        <f t="shared" si="87"/>
        <v>0</v>
      </c>
      <c r="U95" s="16">
        <f t="shared" si="87"/>
        <v>0</v>
      </c>
      <c r="V95" s="16">
        <f t="shared" si="88"/>
        <v>0</v>
      </c>
      <c r="W95" s="222" t="str">
        <f t="shared" si="73"/>
        <v/>
      </c>
      <c r="X95" s="63"/>
      <c r="Y95" s="63"/>
      <c r="Z95" s="63"/>
      <c r="AA95" s="63"/>
      <c r="AB95" s="63"/>
      <c r="AC95" s="63"/>
      <c r="AD95" s="63"/>
      <c r="AE95" s="63"/>
      <c r="AF95" s="63"/>
      <c r="AG95" s="63"/>
      <c r="AH95" s="63"/>
      <c r="AI95" s="63"/>
      <c r="AJ95" s="63"/>
      <c r="AK95" s="63"/>
      <c r="AL95" s="63"/>
      <c r="AM95" s="63"/>
      <c r="AN95" s="63"/>
      <c r="AO95" s="63"/>
      <c r="AP95" s="63"/>
      <c r="AQ95" s="63"/>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c r="DQ95" s="64"/>
      <c r="DR95" s="64"/>
      <c r="DS95" s="64"/>
      <c r="DT95" s="64"/>
      <c r="DU95" s="64"/>
      <c r="DV95" s="64"/>
      <c r="DW95" s="64"/>
      <c r="DX95" s="64"/>
      <c r="DY95" s="64"/>
      <c r="DZ95" s="64"/>
      <c r="EA95" s="64"/>
      <c r="EB95" s="64"/>
      <c r="EC95" s="64"/>
      <c r="ED95" s="64"/>
      <c r="EE95" s="64"/>
      <c r="EF95" s="64"/>
      <c r="EG95" s="64"/>
      <c r="EH95" s="64"/>
      <c r="EI95" s="64"/>
      <c r="EJ95" s="64"/>
      <c r="EK95" s="64"/>
      <c r="EL95" s="64"/>
      <c r="EM95" s="64"/>
      <c r="EN95" s="64"/>
      <c r="EO95" s="64"/>
      <c r="EP95" s="64"/>
      <c r="EQ95" s="64"/>
      <c r="ER95" s="64"/>
      <c r="ES95" s="64"/>
      <c r="ET95" s="64"/>
      <c r="EU95" s="64"/>
      <c r="EV95" s="64"/>
      <c r="EW95" s="64"/>
      <c r="EX95" s="64"/>
      <c r="EY95" s="64"/>
      <c r="EZ95" s="64"/>
      <c r="FA95" s="64"/>
      <c r="FB95" s="64"/>
      <c r="FC95" s="64"/>
      <c r="FD95" s="64"/>
      <c r="FE95" s="64"/>
      <c r="FF95" s="64"/>
      <c r="FG95" s="64"/>
      <c r="FH95" s="64"/>
      <c r="FI95" s="64"/>
      <c r="FJ95" s="64"/>
      <c r="FK95" s="64"/>
      <c r="FL95" s="64"/>
      <c r="FM95" s="64"/>
      <c r="FN95" s="64"/>
      <c r="FO95" s="64"/>
      <c r="FP95" s="64"/>
      <c r="FQ95" s="64"/>
      <c r="FR95" s="64"/>
      <c r="FS95" s="64"/>
      <c r="FT95" s="64"/>
      <c r="FU95" s="64"/>
      <c r="FV95" s="64"/>
      <c r="FW95" s="64"/>
      <c r="FX95" s="64"/>
      <c r="FY95" s="64"/>
      <c r="FZ95" s="64"/>
      <c r="GA95" s="64"/>
      <c r="GB95" s="64"/>
      <c r="GC95" s="64"/>
      <c r="GD95" s="64"/>
      <c r="GE95" s="65"/>
      <c r="GF95" s="65"/>
      <c r="GG95" s="65"/>
      <c r="GH95" s="65"/>
      <c r="GI95" s="65"/>
      <c r="GJ95" s="65"/>
      <c r="GK95" s="65"/>
      <c r="GL95" s="65"/>
      <c r="GM95" s="65"/>
      <c r="GN95" s="65"/>
    </row>
    <row r="96" spans="1:196" s="66" customFormat="1" ht="135.6" hidden="1" customHeight="1" x14ac:dyDescent="0.3">
      <c r="A96" s="223"/>
      <c r="B96" s="62" t="s">
        <v>17</v>
      </c>
      <c r="C96" s="338" t="s">
        <v>331</v>
      </c>
      <c r="D96" s="338" t="s">
        <v>304</v>
      </c>
      <c r="E96" s="344" t="s">
        <v>335</v>
      </c>
      <c r="F96" s="34"/>
      <c r="G96" s="35"/>
      <c r="H96" s="35"/>
      <c r="I96" s="45">
        <f t="shared" ref="I96:I98" si="100">H96/$H$6</f>
        <v>0</v>
      </c>
      <c r="J96" s="31">
        <f t="shared" si="94"/>
        <v>0</v>
      </c>
      <c r="K96" s="222" t="str">
        <f t="shared" si="74"/>
        <v/>
      </c>
      <c r="L96" s="268"/>
      <c r="M96" s="31"/>
      <c r="N96" s="31"/>
      <c r="O96" s="48"/>
      <c r="P96" s="31">
        <f t="shared" si="84"/>
        <v>0</v>
      </c>
      <c r="Q96" s="284" t="str">
        <f t="shared" si="71"/>
        <v/>
      </c>
      <c r="R96" s="289">
        <f t="shared" si="85"/>
        <v>0</v>
      </c>
      <c r="S96" s="31">
        <f t="shared" si="86"/>
        <v>0</v>
      </c>
      <c r="T96" s="31">
        <f t="shared" si="87"/>
        <v>0</v>
      </c>
      <c r="U96" s="16">
        <f t="shared" si="87"/>
        <v>0</v>
      </c>
      <c r="V96" s="31">
        <f t="shared" si="88"/>
        <v>0</v>
      </c>
      <c r="W96" s="222" t="str">
        <f t="shared" si="73"/>
        <v/>
      </c>
      <c r="X96" s="63"/>
      <c r="Y96" s="63"/>
      <c r="Z96" s="63"/>
      <c r="AA96" s="63"/>
      <c r="AB96" s="63"/>
      <c r="AC96" s="63"/>
      <c r="AD96" s="63"/>
      <c r="AE96" s="63"/>
      <c r="AF96" s="63"/>
      <c r="AG96" s="63"/>
      <c r="AH96" s="63"/>
      <c r="AI96" s="63"/>
      <c r="AJ96" s="63"/>
      <c r="AK96" s="63"/>
      <c r="AL96" s="63"/>
      <c r="AM96" s="63"/>
      <c r="AN96" s="63"/>
      <c r="AO96" s="63"/>
      <c r="AP96" s="63"/>
      <c r="AQ96" s="63"/>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64"/>
      <c r="ET96" s="64"/>
      <c r="EU96" s="64"/>
      <c r="EV96" s="64"/>
      <c r="EW96" s="64"/>
      <c r="EX96" s="64"/>
      <c r="EY96" s="64"/>
      <c r="EZ96" s="64"/>
      <c r="FA96" s="64"/>
      <c r="FB96" s="64"/>
      <c r="FC96" s="64"/>
      <c r="FD96" s="64"/>
      <c r="FE96" s="64"/>
      <c r="FF96" s="64"/>
      <c r="FG96" s="64"/>
      <c r="FH96" s="64"/>
      <c r="FI96" s="64"/>
      <c r="FJ96" s="64"/>
      <c r="FK96" s="64"/>
      <c r="FL96" s="64"/>
      <c r="FM96" s="64"/>
      <c r="FN96" s="64"/>
      <c r="FO96" s="64"/>
      <c r="FP96" s="64"/>
      <c r="FQ96" s="64"/>
      <c r="FR96" s="64"/>
      <c r="FS96" s="64"/>
      <c r="FT96" s="64"/>
      <c r="FU96" s="64"/>
      <c r="FV96" s="64"/>
      <c r="FW96" s="64"/>
      <c r="FX96" s="64"/>
      <c r="FY96" s="64"/>
      <c r="FZ96" s="64"/>
      <c r="GA96" s="64"/>
      <c r="GB96" s="64"/>
      <c r="GC96" s="64"/>
      <c r="GD96" s="64"/>
      <c r="GE96" s="65"/>
      <c r="GF96" s="65"/>
      <c r="GG96" s="65"/>
      <c r="GH96" s="65"/>
      <c r="GI96" s="65"/>
      <c r="GJ96" s="65"/>
      <c r="GK96" s="65"/>
      <c r="GL96" s="65"/>
      <c r="GM96" s="65"/>
      <c r="GN96" s="65"/>
    </row>
    <row r="97" spans="1:196" ht="38.25" customHeight="1" x14ac:dyDescent="0.3">
      <c r="A97" s="221"/>
      <c r="B97" s="59" t="s">
        <v>17</v>
      </c>
      <c r="C97" s="334" t="s">
        <v>174</v>
      </c>
      <c r="D97" s="334" t="s">
        <v>72</v>
      </c>
      <c r="E97" s="343" t="s">
        <v>175</v>
      </c>
      <c r="F97" s="32"/>
      <c r="G97" s="33"/>
      <c r="H97" s="33"/>
      <c r="I97" s="22">
        <f t="shared" si="100"/>
        <v>0</v>
      </c>
      <c r="J97" s="16">
        <f t="shared" si="94"/>
        <v>0</v>
      </c>
      <c r="K97" s="222" t="str">
        <f t="shared" si="74"/>
        <v/>
      </c>
      <c r="L97" s="267">
        <v>1000</v>
      </c>
      <c r="M97" s="16">
        <v>1000</v>
      </c>
      <c r="N97" s="16">
        <v>1000</v>
      </c>
      <c r="O97" s="16">
        <v>1000</v>
      </c>
      <c r="P97" s="16">
        <f t="shared" si="84"/>
        <v>0</v>
      </c>
      <c r="Q97" s="284">
        <f t="shared" si="71"/>
        <v>1</v>
      </c>
      <c r="R97" s="288">
        <f t="shared" si="85"/>
        <v>1000</v>
      </c>
      <c r="S97" s="16">
        <f t="shared" si="86"/>
        <v>1000</v>
      </c>
      <c r="T97" s="16">
        <f t="shared" si="87"/>
        <v>1000</v>
      </c>
      <c r="U97" s="16">
        <f t="shared" si="87"/>
        <v>1000</v>
      </c>
      <c r="V97" s="16">
        <f t="shared" si="88"/>
        <v>0</v>
      </c>
      <c r="W97" s="222">
        <f t="shared" si="73"/>
        <v>1</v>
      </c>
      <c r="X97" s="7"/>
      <c r="Y97" s="7"/>
      <c r="Z97" s="7"/>
      <c r="AA97" s="7"/>
      <c r="AB97" s="7"/>
      <c r="AC97" s="7"/>
      <c r="AD97" s="7"/>
      <c r="AE97" s="7"/>
      <c r="AF97" s="7"/>
      <c r="AG97" s="7"/>
      <c r="AH97" s="7"/>
      <c r="AI97" s="7"/>
      <c r="AJ97" s="7"/>
      <c r="AK97" s="7"/>
      <c r="AL97" s="7"/>
      <c r="AM97" s="7"/>
      <c r="AN97" s="7"/>
      <c r="AO97" s="7"/>
      <c r="AP97" s="7"/>
      <c r="AQ97" s="7"/>
    </row>
    <row r="98" spans="1:196" s="66" customFormat="1" ht="121.15" hidden="1" customHeight="1" x14ac:dyDescent="0.3">
      <c r="A98" s="223"/>
      <c r="B98" s="62" t="s">
        <v>17</v>
      </c>
      <c r="C98" s="80" t="s">
        <v>214</v>
      </c>
      <c r="D98" s="80" t="s">
        <v>72</v>
      </c>
      <c r="E98" s="258" t="s">
        <v>330</v>
      </c>
      <c r="F98" s="34"/>
      <c r="G98" s="35"/>
      <c r="H98" s="35"/>
      <c r="I98" s="45">
        <f t="shared" si="100"/>
        <v>0</v>
      </c>
      <c r="J98" s="31">
        <f t="shared" si="94"/>
        <v>0</v>
      </c>
      <c r="K98" s="222" t="str">
        <f t="shared" si="74"/>
        <v/>
      </c>
      <c r="L98" s="268"/>
      <c r="M98" s="31"/>
      <c r="N98" s="31"/>
      <c r="O98" s="31"/>
      <c r="P98" s="31">
        <f t="shared" si="84"/>
        <v>0</v>
      </c>
      <c r="Q98" s="284" t="str">
        <f t="shared" si="71"/>
        <v/>
      </c>
      <c r="R98" s="289">
        <f t="shared" si="85"/>
        <v>0</v>
      </c>
      <c r="S98" s="31">
        <f t="shared" si="86"/>
        <v>0</v>
      </c>
      <c r="T98" s="31">
        <f t="shared" si="87"/>
        <v>0</v>
      </c>
      <c r="U98" s="16">
        <f t="shared" si="87"/>
        <v>0</v>
      </c>
      <c r="V98" s="53">
        <f t="shared" si="88"/>
        <v>0</v>
      </c>
      <c r="W98" s="222" t="str">
        <f t="shared" si="73"/>
        <v/>
      </c>
      <c r="X98" s="63"/>
      <c r="Y98" s="63"/>
      <c r="Z98" s="63"/>
      <c r="AA98" s="63"/>
      <c r="AB98" s="63"/>
      <c r="AC98" s="63"/>
      <c r="AD98" s="63"/>
      <c r="AE98" s="63"/>
      <c r="AF98" s="63"/>
      <c r="AG98" s="63"/>
      <c r="AH98" s="63"/>
      <c r="AI98" s="63"/>
      <c r="AJ98" s="63"/>
      <c r="AK98" s="63"/>
      <c r="AL98" s="63"/>
      <c r="AM98" s="63"/>
      <c r="AN98" s="63"/>
      <c r="AO98" s="63"/>
      <c r="AP98" s="63"/>
      <c r="AQ98" s="63"/>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c r="EK98" s="64"/>
      <c r="EL98" s="64"/>
      <c r="EM98" s="64"/>
      <c r="EN98" s="64"/>
      <c r="EO98" s="64"/>
      <c r="EP98" s="64"/>
      <c r="EQ98" s="64"/>
      <c r="ER98" s="64"/>
      <c r="ES98" s="64"/>
      <c r="ET98" s="64"/>
      <c r="EU98" s="64"/>
      <c r="EV98" s="64"/>
      <c r="EW98" s="64"/>
      <c r="EX98" s="64"/>
      <c r="EY98" s="64"/>
      <c r="EZ98" s="64"/>
      <c r="FA98" s="64"/>
      <c r="FB98" s="64"/>
      <c r="FC98" s="64"/>
      <c r="FD98" s="64"/>
      <c r="FE98" s="64"/>
      <c r="FF98" s="64"/>
      <c r="FG98" s="64"/>
      <c r="FH98" s="64"/>
      <c r="FI98" s="64"/>
      <c r="FJ98" s="64"/>
      <c r="FK98" s="64"/>
      <c r="FL98" s="64"/>
      <c r="FM98" s="64"/>
      <c r="FN98" s="64"/>
      <c r="FO98" s="64"/>
      <c r="FP98" s="64"/>
      <c r="FQ98" s="64"/>
      <c r="FR98" s="64"/>
      <c r="FS98" s="64"/>
      <c r="FT98" s="64"/>
      <c r="FU98" s="64"/>
      <c r="FV98" s="64"/>
      <c r="FW98" s="64"/>
      <c r="FX98" s="64"/>
      <c r="FY98" s="64"/>
      <c r="FZ98" s="64"/>
      <c r="GA98" s="64"/>
      <c r="GB98" s="64"/>
      <c r="GC98" s="64"/>
      <c r="GD98" s="64"/>
      <c r="GE98" s="65"/>
      <c r="GF98" s="65"/>
      <c r="GG98" s="65"/>
      <c r="GH98" s="65"/>
      <c r="GI98" s="65"/>
      <c r="GJ98" s="65"/>
      <c r="GK98" s="65"/>
      <c r="GL98" s="65"/>
      <c r="GM98" s="65"/>
      <c r="GN98" s="65"/>
    </row>
    <row r="99" spans="1:196" ht="36.6" hidden="1" customHeight="1" x14ac:dyDescent="0.25">
      <c r="A99" s="221"/>
      <c r="B99" s="59" t="s">
        <v>17</v>
      </c>
      <c r="C99" s="79" t="s">
        <v>302</v>
      </c>
      <c r="D99" s="79" t="s">
        <v>304</v>
      </c>
      <c r="E99" s="257" t="s">
        <v>303</v>
      </c>
      <c r="F99" s="32"/>
      <c r="G99" s="33"/>
      <c r="H99" s="33"/>
      <c r="I99" s="44">
        <f t="shared" ref="I99" si="101">H99/$H$6</f>
        <v>0</v>
      </c>
      <c r="J99" s="16">
        <f t="shared" si="94"/>
        <v>0</v>
      </c>
      <c r="K99" s="222" t="str">
        <f t="shared" si="74"/>
        <v/>
      </c>
      <c r="L99" s="267"/>
      <c r="M99" s="16"/>
      <c r="N99" s="16"/>
      <c r="O99" s="16"/>
      <c r="P99" s="16">
        <f t="shared" ref="P99" si="102">O99-N99</f>
        <v>0</v>
      </c>
      <c r="Q99" s="284" t="str">
        <f t="shared" si="71"/>
        <v/>
      </c>
      <c r="R99" s="288">
        <f t="shared" ref="R99:R100" si="103">SUM(F99,L99)</f>
        <v>0</v>
      </c>
      <c r="S99" s="16">
        <f t="shared" ref="S99:S100" si="104">SUM(F99,M99)</f>
        <v>0</v>
      </c>
      <c r="T99" s="16">
        <f t="shared" ref="T99:T100" si="105">SUM(G99,N99)</f>
        <v>0</v>
      </c>
      <c r="U99" s="16">
        <f t="shared" si="87"/>
        <v>0</v>
      </c>
      <c r="V99" s="16">
        <f t="shared" ref="V99" si="106">U99-T99</f>
        <v>0</v>
      </c>
      <c r="W99" s="222" t="str">
        <f t="shared" si="73"/>
        <v/>
      </c>
      <c r="X99" s="7"/>
      <c r="Y99" s="7"/>
      <c r="Z99" s="7"/>
      <c r="AA99" s="7"/>
      <c r="AB99" s="7"/>
      <c r="AC99" s="7"/>
      <c r="AD99" s="7"/>
      <c r="AE99" s="7"/>
      <c r="AF99" s="7"/>
      <c r="AG99" s="7"/>
      <c r="AH99" s="7"/>
      <c r="AI99" s="7"/>
      <c r="AJ99" s="7"/>
      <c r="AK99" s="7"/>
      <c r="AL99" s="7"/>
      <c r="AM99" s="7"/>
      <c r="AN99" s="7"/>
      <c r="AO99" s="7"/>
      <c r="AP99" s="7"/>
      <c r="AQ99" s="7"/>
    </row>
    <row r="100" spans="1:196" s="5" customFormat="1" ht="27.75" customHeight="1" thickBot="1" x14ac:dyDescent="0.35">
      <c r="A100" s="219">
        <v>11</v>
      </c>
      <c r="B100" s="55" t="s">
        <v>30</v>
      </c>
      <c r="C100" s="55" t="s">
        <v>297</v>
      </c>
      <c r="D100" s="55"/>
      <c r="E100" s="246" t="s">
        <v>298</v>
      </c>
      <c r="F100" s="24">
        <f>F101+F102+F103+F105+F106+F107+F108+F109+F110+F111+F114+F115+F117+F118+F126+F131+F133+F134+F135</f>
        <v>6555.6</v>
      </c>
      <c r="G100" s="24">
        <f>G101+G102+G103+G105+G106+G107+G108+G109+G110+G111+G114+G115+G117+G118+G126+G131+G133+G134+G135</f>
        <v>6555.6</v>
      </c>
      <c r="H100" s="24">
        <f>H101+H102+H103+H105+H106+H107+H108+H109+H110+H111+H114+H115+H117+H118+H126+H131+H133+H134+H135</f>
        <v>4334.7000000000007</v>
      </c>
      <c r="I100" s="27">
        <f t="shared" ref="I100" si="107">H100/$H$6</f>
        <v>7.3793859313123142E-3</v>
      </c>
      <c r="J100" s="15">
        <f t="shared" ref="J100" si="108">H100-G100</f>
        <v>-2220.8999999999996</v>
      </c>
      <c r="K100" s="220">
        <f t="shared" si="74"/>
        <v>0.66122094087497718</v>
      </c>
      <c r="L100" s="182">
        <f>L101+L102+L103+L105+L106+L107+L108+L109+L110+L111+L114+L115+L117+L118+L131+L133+L134+L135</f>
        <v>12</v>
      </c>
      <c r="M100" s="15">
        <f t="shared" ref="M100:O100" si="109">M101+M102+M103+M105+M106+M107+M108+M109+M110+M111+M114+M115+M117+M118+M131+M133+M134+M135</f>
        <v>12</v>
      </c>
      <c r="N100" s="15">
        <f t="shared" si="109"/>
        <v>12</v>
      </c>
      <c r="O100" s="15">
        <f t="shared" si="109"/>
        <v>12</v>
      </c>
      <c r="P100" s="15">
        <f t="shared" ref="P100" si="110">O100-N100</f>
        <v>0</v>
      </c>
      <c r="Q100" s="283">
        <f t="shared" si="71"/>
        <v>1</v>
      </c>
      <c r="R100" s="281">
        <f t="shared" si="103"/>
        <v>6567.6</v>
      </c>
      <c r="S100" s="15">
        <f t="shared" si="104"/>
        <v>6567.6</v>
      </c>
      <c r="T100" s="15">
        <f t="shared" si="105"/>
        <v>6567.6</v>
      </c>
      <c r="U100" s="15">
        <f>U101+U102+U103+U105+U106+U107+U108+U109+U110+U111+U114+U115+U117+U118+U131+U133+U134+U135</f>
        <v>4346.7000000000007</v>
      </c>
      <c r="V100" s="15">
        <f t="shared" ref="V100" si="111">U100-T100</f>
        <v>-2220.8999999999996</v>
      </c>
      <c r="W100" s="220">
        <f t="shared" si="73"/>
        <v>0.661839941531153</v>
      </c>
      <c r="X100" s="7"/>
      <c r="Y100" s="7"/>
      <c r="Z100" s="7"/>
      <c r="AA100" s="7"/>
      <c r="AB100" s="7"/>
      <c r="AC100" s="7"/>
      <c r="AD100" s="7"/>
      <c r="AE100" s="7"/>
      <c r="AF100" s="7"/>
      <c r="AG100" s="7"/>
      <c r="AH100" s="7"/>
      <c r="AI100" s="7"/>
      <c r="AJ100" s="7"/>
      <c r="AK100" s="7"/>
      <c r="AL100" s="7"/>
      <c r="AM100" s="7"/>
      <c r="AN100" s="7"/>
      <c r="AO100" s="7"/>
      <c r="AP100" s="7"/>
      <c r="AQ100" s="7"/>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9"/>
      <c r="GF100" s="9"/>
      <c r="GG100" s="9"/>
      <c r="GH100" s="9"/>
      <c r="GI100" s="9"/>
      <c r="GJ100" s="9"/>
      <c r="GK100" s="9"/>
      <c r="GL100" s="9"/>
      <c r="GM100" s="9"/>
      <c r="GN100" s="9"/>
    </row>
    <row r="101" spans="1:196" s="5" customFormat="1" ht="1.5" hidden="1" customHeight="1" thickBot="1" x14ac:dyDescent="0.3">
      <c r="A101" s="221"/>
      <c r="B101" s="92">
        <v>180404</v>
      </c>
      <c r="C101" s="79" t="s">
        <v>215</v>
      </c>
      <c r="D101" s="79" t="s">
        <v>217</v>
      </c>
      <c r="E101" s="252" t="s">
        <v>216</v>
      </c>
      <c r="F101" s="25"/>
      <c r="G101" s="20"/>
      <c r="H101" s="20"/>
      <c r="I101" s="44">
        <f t="shared" si="82"/>
        <v>0</v>
      </c>
      <c r="J101" s="16">
        <f t="shared" si="83"/>
        <v>0</v>
      </c>
      <c r="K101" s="222" t="str">
        <f t="shared" si="74"/>
        <v/>
      </c>
      <c r="L101" s="271"/>
      <c r="M101" s="16"/>
      <c r="N101" s="16"/>
      <c r="O101" s="20"/>
      <c r="P101" s="16">
        <f t="shared" si="84"/>
        <v>0</v>
      </c>
      <c r="Q101" s="284" t="str">
        <f t="shared" si="71"/>
        <v/>
      </c>
      <c r="R101" s="288">
        <f t="shared" si="85"/>
        <v>0</v>
      </c>
      <c r="S101" s="16">
        <f t="shared" si="86"/>
        <v>0</v>
      </c>
      <c r="T101" s="16">
        <f t="shared" si="87"/>
        <v>0</v>
      </c>
      <c r="U101" s="16">
        <f t="shared" si="87"/>
        <v>0</v>
      </c>
      <c r="V101" s="16">
        <f>U101-T101</f>
        <v>0</v>
      </c>
      <c r="W101" s="222" t="str">
        <f t="shared" si="73"/>
        <v/>
      </c>
      <c r="X101" s="7"/>
      <c r="Y101" s="7"/>
      <c r="Z101" s="7"/>
      <c r="AA101" s="7"/>
      <c r="AB101" s="7"/>
      <c r="AC101" s="7"/>
      <c r="AD101" s="7"/>
      <c r="AE101" s="7"/>
      <c r="AF101" s="7"/>
      <c r="AG101" s="7"/>
      <c r="AH101" s="7"/>
      <c r="AI101" s="7"/>
      <c r="AJ101" s="7"/>
      <c r="AK101" s="7"/>
      <c r="AL101" s="7"/>
      <c r="AM101" s="7"/>
      <c r="AN101" s="7"/>
      <c r="AO101" s="7"/>
      <c r="AP101" s="7"/>
      <c r="AQ101" s="7"/>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9"/>
      <c r="GF101" s="9"/>
      <c r="GG101" s="9"/>
      <c r="GH101" s="9"/>
      <c r="GI101" s="9"/>
      <c r="GJ101" s="9"/>
      <c r="GK101" s="9"/>
      <c r="GL101" s="9"/>
      <c r="GM101" s="9"/>
      <c r="GN101" s="9"/>
    </row>
    <row r="102" spans="1:196" s="5" customFormat="1" ht="36.75" customHeight="1" thickBot="1" x14ac:dyDescent="0.35">
      <c r="A102" s="221"/>
      <c r="B102" s="92">
        <v>180404</v>
      </c>
      <c r="C102" s="334" t="s">
        <v>77</v>
      </c>
      <c r="D102" s="334" t="s">
        <v>158</v>
      </c>
      <c r="E102" s="337" t="s">
        <v>159</v>
      </c>
      <c r="F102" s="25"/>
      <c r="G102" s="20"/>
      <c r="H102" s="20"/>
      <c r="I102" s="22">
        <f t="shared" si="82"/>
        <v>0</v>
      </c>
      <c r="J102" s="16">
        <f t="shared" si="83"/>
        <v>0</v>
      </c>
      <c r="K102" s="222" t="str">
        <f t="shared" si="74"/>
        <v/>
      </c>
      <c r="L102" s="271">
        <v>12</v>
      </c>
      <c r="M102" s="16">
        <v>12</v>
      </c>
      <c r="N102" s="16">
        <v>12</v>
      </c>
      <c r="O102" s="20">
        <v>12</v>
      </c>
      <c r="P102" s="16">
        <f t="shared" si="84"/>
        <v>0</v>
      </c>
      <c r="Q102" s="284">
        <f t="shared" si="71"/>
        <v>1</v>
      </c>
      <c r="R102" s="288">
        <f t="shared" si="85"/>
        <v>12</v>
      </c>
      <c r="S102" s="16">
        <f t="shared" si="86"/>
        <v>12</v>
      </c>
      <c r="T102" s="16">
        <f t="shared" si="87"/>
        <v>12</v>
      </c>
      <c r="U102" s="16">
        <f t="shared" si="87"/>
        <v>12</v>
      </c>
      <c r="V102" s="16">
        <f t="shared" si="88"/>
        <v>0</v>
      </c>
      <c r="W102" s="222">
        <f t="shared" si="73"/>
        <v>1</v>
      </c>
      <c r="X102" s="7"/>
      <c r="Y102" s="7"/>
      <c r="Z102" s="7"/>
      <c r="AA102" s="7"/>
      <c r="AB102" s="7"/>
      <c r="AC102" s="7"/>
      <c r="AD102" s="7"/>
      <c r="AE102" s="7"/>
      <c r="AF102" s="7"/>
      <c r="AG102" s="7"/>
      <c r="AH102" s="7"/>
      <c r="AI102" s="7"/>
      <c r="AJ102" s="7"/>
      <c r="AK102" s="7"/>
      <c r="AL102" s="7"/>
      <c r="AM102" s="7"/>
      <c r="AN102" s="7"/>
      <c r="AO102" s="7"/>
      <c r="AP102" s="7"/>
      <c r="AQ102" s="7"/>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9"/>
      <c r="GF102" s="9"/>
      <c r="GG102" s="9"/>
      <c r="GH102" s="9"/>
      <c r="GI102" s="9"/>
      <c r="GJ102" s="9"/>
      <c r="GK102" s="9"/>
      <c r="GL102" s="9"/>
      <c r="GM102" s="9"/>
      <c r="GN102" s="9"/>
    </row>
    <row r="103" spans="1:196" s="5" customFormat="1" ht="23.25" hidden="1" customHeight="1" thickBot="1" x14ac:dyDescent="0.35">
      <c r="A103" s="221"/>
      <c r="B103" s="92">
        <v>180404</v>
      </c>
      <c r="C103" s="334" t="s">
        <v>179</v>
      </c>
      <c r="D103" s="334" t="s">
        <v>158</v>
      </c>
      <c r="E103" s="337" t="s">
        <v>180</v>
      </c>
      <c r="F103" s="25"/>
      <c r="G103" s="20"/>
      <c r="H103" s="20"/>
      <c r="I103" s="22">
        <f t="shared" si="82"/>
        <v>0</v>
      </c>
      <c r="J103" s="16">
        <f t="shared" si="83"/>
        <v>0</v>
      </c>
      <c r="K103" s="222" t="str">
        <f t="shared" si="74"/>
        <v/>
      </c>
      <c r="L103" s="271"/>
      <c r="M103" s="16"/>
      <c r="N103" s="16"/>
      <c r="O103" s="20"/>
      <c r="P103" s="16">
        <f t="shared" si="84"/>
        <v>0</v>
      </c>
      <c r="Q103" s="284" t="str">
        <f t="shared" si="71"/>
        <v/>
      </c>
      <c r="R103" s="288">
        <f t="shared" si="85"/>
        <v>0</v>
      </c>
      <c r="S103" s="16">
        <f t="shared" si="86"/>
        <v>0</v>
      </c>
      <c r="T103" s="16">
        <f t="shared" si="87"/>
        <v>0</v>
      </c>
      <c r="U103" s="16">
        <f t="shared" si="87"/>
        <v>0</v>
      </c>
      <c r="V103" s="16">
        <f t="shared" si="88"/>
        <v>0</v>
      </c>
      <c r="W103" s="222" t="str">
        <f t="shared" si="73"/>
        <v/>
      </c>
      <c r="X103" s="7"/>
      <c r="Y103" s="7"/>
      <c r="Z103" s="7"/>
      <c r="AA103" s="7"/>
      <c r="AB103" s="7"/>
      <c r="AC103" s="7"/>
      <c r="AD103" s="7"/>
      <c r="AE103" s="7"/>
      <c r="AF103" s="7"/>
      <c r="AG103" s="7"/>
      <c r="AH103" s="7"/>
      <c r="AI103" s="7"/>
      <c r="AJ103" s="7"/>
      <c r="AK103" s="7"/>
      <c r="AL103" s="7"/>
      <c r="AM103" s="7"/>
      <c r="AN103" s="7"/>
      <c r="AO103" s="7"/>
      <c r="AP103" s="7"/>
      <c r="AQ103" s="7"/>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9"/>
      <c r="GF103" s="9"/>
      <c r="GG103" s="9"/>
      <c r="GH103" s="9"/>
      <c r="GI103" s="9"/>
      <c r="GJ103" s="9"/>
      <c r="GK103" s="9"/>
      <c r="GL103" s="9"/>
      <c r="GM103" s="9"/>
      <c r="GN103" s="9"/>
    </row>
    <row r="104" spans="1:196" s="66" customFormat="1" ht="66.599999999999994" hidden="1" customHeight="1" x14ac:dyDescent="0.3">
      <c r="A104" s="223"/>
      <c r="B104" s="62"/>
      <c r="C104" s="329"/>
      <c r="D104" s="329"/>
      <c r="E104" s="330" t="s">
        <v>317</v>
      </c>
      <c r="F104" s="30"/>
      <c r="G104" s="31"/>
      <c r="H104" s="31"/>
      <c r="I104" s="45">
        <f t="shared" si="82"/>
        <v>0</v>
      </c>
      <c r="J104" s="31">
        <f t="shared" si="83"/>
        <v>0</v>
      </c>
      <c r="K104" s="222" t="str">
        <f t="shared" si="74"/>
        <v/>
      </c>
      <c r="L104" s="212"/>
      <c r="M104" s="31"/>
      <c r="N104" s="31"/>
      <c r="O104" s="31"/>
      <c r="P104" s="31">
        <f t="shared" si="84"/>
        <v>0</v>
      </c>
      <c r="Q104" s="284" t="str">
        <f t="shared" si="71"/>
        <v/>
      </c>
      <c r="R104" s="289">
        <f t="shared" si="85"/>
        <v>0</v>
      </c>
      <c r="S104" s="31">
        <f t="shared" si="86"/>
        <v>0</v>
      </c>
      <c r="T104" s="31">
        <f t="shared" si="87"/>
        <v>0</v>
      </c>
      <c r="U104" s="16">
        <f t="shared" si="87"/>
        <v>0</v>
      </c>
      <c r="V104" s="31">
        <f t="shared" si="88"/>
        <v>0</v>
      </c>
      <c r="W104" s="222" t="str">
        <f t="shared" si="73"/>
        <v/>
      </c>
      <c r="X104" s="63"/>
      <c r="Y104" s="63"/>
      <c r="Z104" s="63"/>
      <c r="AA104" s="63"/>
      <c r="AB104" s="63"/>
      <c r="AC104" s="63"/>
      <c r="AD104" s="63"/>
      <c r="AE104" s="63"/>
      <c r="AF104" s="63"/>
      <c r="AG104" s="63"/>
      <c r="AH104" s="63"/>
      <c r="AI104" s="63"/>
      <c r="AJ104" s="63"/>
      <c r="AK104" s="63"/>
      <c r="AL104" s="63"/>
      <c r="AM104" s="63"/>
      <c r="AN104" s="63"/>
      <c r="AO104" s="63"/>
      <c r="AP104" s="63"/>
      <c r="AQ104" s="63"/>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DQ104" s="64"/>
      <c r="DR104" s="64"/>
      <c r="DS104" s="64"/>
      <c r="DT104" s="64"/>
      <c r="DU104" s="64"/>
      <c r="DV104" s="64"/>
      <c r="DW104" s="64"/>
      <c r="DX104" s="64"/>
      <c r="DY104" s="64"/>
      <c r="DZ104" s="64"/>
      <c r="EA104" s="64"/>
      <c r="EB104" s="64"/>
      <c r="EC104" s="64"/>
      <c r="ED104" s="64"/>
      <c r="EE104" s="64"/>
      <c r="EF104" s="64"/>
      <c r="EG104" s="64"/>
      <c r="EH104" s="64"/>
      <c r="EI104" s="64"/>
      <c r="EJ104" s="64"/>
      <c r="EK104" s="64"/>
      <c r="EL104" s="64"/>
      <c r="EM104" s="64"/>
      <c r="EN104" s="64"/>
      <c r="EO104" s="64"/>
      <c r="EP104" s="64"/>
      <c r="EQ104" s="64"/>
      <c r="ER104" s="64"/>
      <c r="ES104" s="64"/>
      <c r="ET104" s="64"/>
      <c r="EU104" s="64"/>
      <c r="EV104" s="64"/>
      <c r="EW104" s="64"/>
      <c r="EX104" s="64"/>
      <c r="EY104" s="64"/>
      <c r="EZ104" s="64"/>
      <c r="FA104" s="64"/>
      <c r="FB104" s="64"/>
      <c r="FC104" s="64"/>
      <c r="FD104" s="64"/>
      <c r="FE104" s="64"/>
      <c r="FF104" s="64"/>
      <c r="FG104" s="64"/>
      <c r="FH104" s="64"/>
      <c r="FI104" s="64"/>
      <c r="FJ104" s="64"/>
      <c r="FK104" s="64"/>
      <c r="FL104" s="64"/>
      <c r="FM104" s="64"/>
      <c r="FN104" s="64"/>
      <c r="FO104" s="64"/>
      <c r="FP104" s="64"/>
      <c r="FQ104" s="64"/>
      <c r="FR104" s="64"/>
      <c r="FS104" s="64"/>
      <c r="FT104" s="64"/>
      <c r="FU104" s="64"/>
      <c r="FV104" s="64"/>
      <c r="FW104" s="64"/>
      <c r="FX104" s="64"/>
      <c r="FY104" s="64"/>
      <c r="FZ104" s="64"/>
      <c r="GA104" s="64"/>
      <c r="GB104" s="64"/>
      <c r="GC104" s="64"/>
      <c r="GD104" s="64"/>
      <c r="GE104" s="65"/>
      <c r="GF104" s="65"/>
      <c r="GG104" s="65"/>
      <c r="GH104" s="65"/>
      <c r="GI104" s="65"/>
      <c r="GJ104" s="65"/>
      <c r="GK104" s="65"/>
      <c r="GL104" s="65"/>
      <c r="GM104" s="65"/>
      <c r="GN104" s="65"/>
    </row>
    <row r="105" spans="1:196" s="5" customFormat="1" ht="25.9" hidden="1" customHeight="1" thickBot="1" x14ac:dyDescent="0.35">
      <c r="A105" s="221"/>
      <c r="B105" s="92"/>
      <c r="C105" s="334" t="s">
        <v>242</v>
      </c>
      <c r="D105" s="334" t="s">
        <v>158</v>
      </c>
      <c r="E105" s="337" t="s">
        <v>243</v>
      </c>
      <c r="F105" s="25"/>
      <c r="G105" s="20"/>
      <c r="H105" s="20"/>
      <c r="I105" s="22">
        <f t="shared" si="82"/>
        <v>0</v>
      </c>
      <c r="J105" s="16">
        <f t="shared" si="83"/>
        <v>0</v>
      </c>
      <c r="K105" s="222" t="str">
        <f t="shared" si="74"/>
        <v/>
      </c>
      <c r="L105" s="271"/>
      <c r="M105" s="16"/>
      <c r="N105" s="16"/>
      <c r="O105" s="20"/>
      <c r="P105" s="16">
        <f t="shared" si="84"/>
        <v>0</v>
      </c>
      <c r="Q105" s="284" t="str">
        <f t="shared" si="71"/>
        <v/>
      </c>
      <c r="R105" s="288">
        <f t="shared" si="85"/>
        <v>0</v>
      </c>
      <c r="S105" s="16">
        <f t="shared" si="86"/>
        <v>0</v>
      </c>
      <c r="T105" s="16">
        <f t="shared" si="87"/>
        <v>0</v>
      </c>
      <c r="U105" s="16">
        <f t="shared" si="87"/>
        <v>0</v>
      </c>
      <c r="V105" s="16">
        <f t="shared" si="88"/>
        <v>0</v>
      </c>
      <c r="W105" s="222" t="str">
        <f t="shared" si="73"/>
        <v/>
      </c>
      <c r="X105" s="7"/>
      <c r="Y105" s="7"/>
      <c r="Z105" s="7"/>
      <c r="AA105" s="7"/>
      <c r="AB105" s="7"/>
      <c r="AC105" s="7"/>
      <c r="AD105" s="7"/>
      <c r="AE105" s="7"/>
      <c r="AF105" s="7"/>
      <c r="AG105" s="7"/>
      <c r="AH105" s="7"/>
      <c r="AI105" s="7"/>
      <c r="AJ105" s="7"/>
      <c r="AK105" s="7"/>
      <c r="AL105" s="7"/>
      <c r="AM105" s="7"/>
      <c r="AN105" s="7"/>
      <c r="AO105" s="7"/>
      <c r="AP105" s="7"/>
      <c r="AQ105" s="7"/>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9"/>
      <c r="GF105" s="9"/>
      <c r="GG105" s="9"/>
      <c r="GH105" s="9"/>
      <c r="GI105" s="9"/>
      <c r="GJ105" s="9"/>
      <c r="GK105" s="9"/>
      <c r="GL105" s="9"/>
      <c r="GM105" s="9"/>
      <c r="GN105" s="9"/>
    </row>
    <row r="106" spans="1:196" s="5" customFormat="1" ht="25.9" hidden="1" customHeight="1" thickBot="1" x14ac:dyDescent="0.35">
      <c r="A106" s="221"/>
      <c r="B106" s="92"/>
      <c r="C106" s="334" t="s">
        <v>273</v>
      </c>
      <c r="D106" s="334" t="s">
        <v>158</v>
      </c>
      <c r="E106" s="337" t="s">
        <v>274</v>
      </c>
      <c r="F106" s="25"/>
      <c r="G106" s="20"/>
      <c r="H106" s="20"/>
      <c r="I106" s="22">
        <f t="shared" ref="I106" si="112">H106/$H$6</f>
        <v>0</v>
      </c>
      <c r="J106" s="16">
        <f t="shared" ref="J106" si="113">H106-G106</f>
        <v>0</v>
      </c>
      <c r="K106" s="222" t="str">
        <f t="shared" si="74"/>
        <v/>
      </c>
      <c r="L106" s="271"/>
      <c r="M106" s="16"/>
      <c r="N106" s="16"/>
      <c r="O106" s="20"/>
      <c r="P106" s="16">
        <f t="shared" ref="P106" si="114">O106-N106</f>
        <v>0</v>
      </c>
      <c r="Q106" s="284" t="str">
        <f t="shared" si="71"/>
        <v/>
      </c>
      <c r="R106" s="288">
        <f t="shared" ref="R106" si="115">SUM(F106,L106)</f>
        <v>0</v>
      </c>
      <c r="S106" s="16">
        <f t="shared" ref="S106" si="116">SUM(F106,M106)</f>
        <v>0</v>
      </c>
      <c r="T106" s="16">
        <f t="shared" ref="T106" si="117">SUM(G106,N106)</f>
        <v>0</v>
      </c>
      <c r="U106" s="16">
        <f t="shared" si="87"/>
        <v>0</v>
      </c>
      <c r="V106" s="16">
        <f t="shared" ref="V106" si="118">U106-T106</f>
        <v>0</v>
      </c>
      <c r="W106" s="222" t="str">
        <f t="shared" si="73"/>
        <v/>
      </c>
      <c r="X106" s="7"/>
      <c r="Y106" s="7"/>
      <c r="Z106" s="7"/>
      <c r="AA106" s="7"/>
      <c r="AB106" s="7"/>
      <c r="AC106" s="7"/>
      <c r="AD106" s="7"/>
      <c r="AE106" s="7"/>
      <c r="AF106" s="7"/>
      <c r="AG106" s="7"/>
      <c r="AH106" s="7"/>
      <c r="AI106" s="7"/>
      <c r="AJ106" s="7"/>
      <c r="AK106" s="7"/>
      <c r="AL106" s="7"/>
      <c r="AM106" s="7"/>
      <c r="AN106" s="7"/>
      <c r="AO106" s="7"/>
      <c r="AP106" s="7"/>
      <c r="AQ106" s="7"/>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9"/>
      <c r="GF106" s="9"/>
      <c r="GG106" s="9"/>
      <c r="GH106" s="9"/>
      <c r="GI106" s="9"/>
      <c r="GJ106" s="9"/>
      <c r="GK106" s="9"/>
      <c r="GL106" s="9"/>
      <c r="GM106" s="9"/>
      <c r="GN106" s="9"/>
    </row>
    <row r="107" spans="1:196" s="5" customFormat="1" ht="34.15" hidden="1" customHeight="1" thickBot="1" x14ac:dyDescent="0.35">
      <c r="A107" s="221"/>
      <c r="B107" s="92"/>
      <c r="C107" s="334" t="s">
        <v>311</v>
      </c>
      <c r="D107" s="334" t="s">
        <v>158</v>
      </c>
      <c r="E107" s="337" t="s">
        <v>312</v>
      </c>
      <c r="F107" s="25"/>
      <c r="G107" s="20"/>
      <c r="H107" s="20"/>
      <c r="I107" s="22">
        <f t="shared" ref="I107" si="119">H107/$H$6</f>
        <v>0</v>
      </c>
      <c r="J107" s="16">
        <f t="shared" ref="J107" si="120">H107-G107</f>
        <v>0</v>
      </c>
      <c r="K107" s="222" t="str">
        <f t="shared" si="74"/>
        <v/>
      </c>
      <c r="L107" s="271"/>
      <c r="M107" s="16"/>
      <c r="N107" s="16"/>
      <c r="O107" s="20"/>
      <c r="P107" s="16">
        <f t="shared" ref="P107" si="121">O107-N107</f>
        <v>0</v>
      </c>
      <c r="Q107" s="284" t="str">
        <f t="shared" si="71"/>
        <v/>
      </c>
      <c r="R107" s="288">
        <f t="shared" ref="R107" si="122">SUM(F107,L107)</f>
        <v>0</v>
      </c>
      <c r="S107" s="16">
        <f t="shared" ref="S107" si="123">SUM(F107,M107)</f>
        <v>0</v>
      </c>
      <c r="T107" s="16">
        <f t="shared" ref="T107" si="124">SUM(G107,N107)</f>
        <v>0</v>
      </c>
      <c r="U107" s="16">
        <f t="shared" si="87"/>
        <v>0</v>
      </c>
      <c r="V107" s="16">
        <f t="shared" ref="V107" si="125">U107-T107</f>
        <v>0</v>
      </c>
      <c r="W107" s="222" t="str">
        <f t="shared" si="73"/>
        <v/>
      </c>
      <c r="X107" s="7"/>
      <c r="Y107" s="7"/>
      <c r="Z107" s="7"/>
      <c r="AA107" s="7"/>
      <c r="AB107" s="7"/>
      <c r="AC107" s="7"/>
      <c r="AD107" s="7"/>
      <c r="AE107" s="7"/>
      <c r="AF107" s="7"/>
      <c r="AG107" s="7"/>
      <c r="AH107" s="7"/>
      <c r="AI107" s="7"/>
      <c r="AJ107" s="7"/>
      <c r="AK107" s="7"/>
      <c r="AL107" s="7"/>
      <c r="AM107" s="7"/>
      <c r="AN107" s="7"/>
      <c r="AO107" s="7"/>
      <c r="AP107" s="7"/>
      <c r="AQ107" s="7"/>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9"/>
      <c r="GF107" s="9"/>
      <c r="GG107" s="9"/>
      <c r="GH107" s="9"/>
      <c r="GI107" s="9"/>
      <c r="GJ107" s="9"/>
      <c r="GK107" s="9"/>
      <c r="GL107" s="9"/>
      <c r="GM107" s="9"/>
      <c r="GN107" s="9"/>
    </row>
    <row r="108" spans="1:196" s="5" customFormat="1" ht="34.9" hidden="1" customHeight="1" thickBot="1" x14ac:dyDescent="0.35">
      <c r="A108" s="221"/>
      <c r="B108" s="92">
        <v>180404</v>
      </c>
      <c r="C108" s="334" t="s">
        <v>160</v>
      </c>
      <c r="D108" s="334" t="s">
        <v>158</v>
      </c>
      <c r="E108" s="337" t="s">
        <v>195</v>
      </c>
      <c r="F108" s="25"/>
      <c r="G108" s="20"/>
      <c r="H108" s="20"/>
      <c r="I108" s="22">
        <f t="shared" si="82"/>
        <v>0</v>
      </c>
      <c r="J108" s="16">
        <f t="shared" si="83"/>
        <v>0</v>
      </c>
      <c r="K108" s="222" t="str">
        <f t="shared" si="74"/>
        <v/>
      </c>
      <c r="L108" s="267"/>
      <c r="M108" s="16"/>
      <c r="N108" s="16"/>
      <c r="O108" s="20"/>
      <c r="P108" s="16">
        <f t="shared" si="84"/>
        <v>0</v>
      </c>
      <c r="Q108" s="284" t="str">
        <f t="shared" si="71"/>
        <v/>
      </c>
      <c r="R108" s="288">
        <f t="shared" si="85"/>
        <v>0</v>
      </c>
      <c r="S108" s="16">
        <f t="shared" si="86"/>
        <v>0</v>
      </c>
      <c r="T108" s="16">
        <f t="shared" si="87"/>
        <v>0</v>
      </c>
      <c r="U108" s="16">
        <f t="shared" si="87"/>
        <v>0</v>
      </c>
      <c r="V108" s="16">
        <f t="shared" si="88"/>
        <v>0</v>
      </c>
      <c r="W108" s="222" t="str">
        <f t="shared" ref="W108:W169" si="126">IFERROR(100%*(U108/T108),"")</f>
        <v/>
      </c>
      <c r="X108" s="7"/>
      <c r="Y108" s="7"/>
      <c r="Z108" s="7"/>
      <c r="AA108" s="7"/>
      <c r="AB108" s="7"/>
      <c r="AC108" s="7"/>
      <c r="AD108" s="7"/>
      <c r="AE108" s="7"/>
      <c r="AF108" s="7"/>
      <c r="AG108" s="7"/>
      <c r="AH108" s="7"/>
      <c r="AI108" s="7"/>
      <c r="AJ108" s="7"/>
      <c r="AK108" s="7"/>
      <c r="AL108" s="7"/>
      <c r="AM108" s="7"/>
      <c r="AN108" s="7"/>
      <c r="AO108" s="7"/>
      <c r="AP108" s="7"/>
      <c r="AQ108" s="7"/>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9"/>
      <c r="GF108" s="9"/>
      <c r="GG108" s="9"/>
      <c r="GH108" s="9"/>
      <c r="GI108" s="9"/>
      <c r="GJ108" s="9"/>
      <c r="GK108" s="9"/>
      <c r="GL108" s="9"/>
      <c r="GM108" s="9"/>
      <c r="GN108" s="9"/>
    </row>
    <row r="109" spans="1:196" s="5" customFormat="1" ht="37.5" customHeight="1" thickBot="1" x14ac:dyDescent="0.35">
      <c r="A109" s="221"/>
      <c r="B109" s="92">
        <v>180404</v>
      </c>
      <c r="C109" s="334" t="s">
        <v>176</v>
      </c>
      <c r="D109" s="334" t="s">
        <v>158</v>
      </c>
      <c r="E109" s="337" t="s">
        <v>177</v>
      </c>
      <c r="F109" s="25"/>
      <c r="G109" s="20"/>
      <c r="H109" s="20"/>
      <c r="I109" s="22">
        <f t="shared" si="82"/>
        <v>0</v>
      </c>
      <c r="J109" s="16">
        <f t="shared" si="83"/>
        <v>0</v>
      </c>
      <c r="K109" s="222" t="str">
        <f t="shared" si="74"/>
        <v/>
      </c>
      <c r="L109" s="267"/>
      <c r="M109" s="16"/>
      <c r="N109" s="16"/>
      <c r="O109" s="20"/>
      <c r="P109" s="16">
        <f t="shared" si="84"/>
        <v>0</v>
      </c>
      <c r="Q109" s="284" t="str">
        <f t="shared" si="71"/>
        <v/>
      </c>
      <c r="R109" s="288">
        <f t="shared" si="85"/>
        <v>0</v>
      </c>
      <c r="S109" s="16">
        <f t="shared" si="86"/>
        <v>0</v>
      </c>
      <c r="T109" s="16">
        <f t="shared" si="87"/>
        <v>0</v>
      </c>
      <c r="U109" s="16">
        <f t="shared" si="87"/>
        <v>0</v>
      </c>
      <c r="V109" s="16">
        <f t="shared" si="88"/>
        <v>0</v>
      </c>
      <c r="W109" s="222" t="str">
        <f t="shared" si="126"/>
        <v/>
      </c>
      <c r="X109" s="7"/>
      <c r="Y109" s="7"/>
      <c r="Z109" s="7"/>
      <c r="AA109" s="7"/>
      <c r="AB109" s="7"/>
      <c r="AC109" s="7"/>
      <c r="AD109" s="7"/>
      <c r="AE109" s="7"/>
      <c r="AF109" s="7"/>
      <c r="AG109" s="7"/>
      <c r="AH109" s="7"/>
      <c r="AI109" s="7"/>
      <c r="AJ109" s="7"/>
      <c r="AK109" s="7"/>
      <c r="AL109" s="7"/>
      <c r="AM109" s="7"/>
      <c r="AN109" s="7"/>
      <c r="AO109" s="7"/>
      <c r="AP109" s="7"/>
      <c r="AQ109" s="7"/>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9"/>
      <c r="GF109" s="9"/>
      <c r="GG109" s="9"/>
      <c r="GH109" s="9"/>
      <c r="GI109" s="9"/>
      <c r="GJ109" s="9"/>
      <c r="GK109" s="9"/>
      <c r="GL109" s="9"/>
      <c r="GM109" s="9"/>
      <c r="GN109" s="9"/>
    </row>
    <row r="110" spans="1:196" s="5" customFormat="1" ht="39.6" hidden="1" customHeight="1" thickBot="1" x14ac:dyDescent="0.35">
      <c r="A110" s="221"/>
      <c r="B110" s="92"/>
      <c r="C110" s="334" t="s">
        <v>343</v>
      </c>
      <c r="D110" s="334" t="s">
        <v>158</v>
      </c>
      <c r="E110" s="337" t="s">
        <v>344</v>
      </c>
      <c r="F110" s="25"/>
      <c r="G110" s="20"/>
      <c r="H110" s="20"/>
      <c r="I110" s="22">
        <f t="shared" si="82"/>
        <v>0</v>
      </c>
      <c r="J110" s="16">
        <f t="shared" si="83"/>
        <v>0</v>
      </c>
      <c r="K110" s="222" t="str">
        <f t="shared" si="74"/>
        <v/>
      </c>
      <c r="L110" s="267"/>
      <c r="M110" s="16"/>
      <c r="N110" s="16"/>
      <c r="O110" s="20"/>
      <c r="P110" s="16">
        <f t="shared" si="84"/>
        <v>0</v>
      </c>
      <c r="Q110" s="284" t="str">
        <f t="shared" si="71"/>
        <v/>
      </c>
      <c r="R110" s="288">
        <f t="shared" si="85"/>
        <v>0</v>
      </c>
      <c r="S110" s="16">
        <f t="shared" si="86"/>
        <v>0</v>
      </c>
      <c r="T110" s="16">
        <f t="shared" si="87"/>
        <v>0</v>
      </c>
      <c r="U110" s="16">
        <f t="shared" si="87"/>
        <v>0</v>
      </c>
      <c r="V110" s="16">
        <f t="shared" si="88"/>
        <v>0</v>
      </c>
      <c r="W110" s="222" t="str">
        <f t="shared" si="126"/>
        <v/>
      </c>
      <c r="X110" s="7"/>
      <c r="Y110" s="7"/>
      <c r="Z110" s="7"/>
      <c r="AA110" s="7"/>
      <c r="AB110" s="7"/>
      <c r="AC110" s="7"/>
      <c r="AD110" s="7"/>
      <c r="AE110" s="7"/>
      <c r="AF110" s="7"/>
      <c r="AG110" s="7"/>
      <c r="AH110" s="7"/>
      <c r="AI110" s="7"/>
      <c r="AJ110" s="7"/>
      <c r="AK110" s="7"/>
      <c r="AL110" s="7"/>
      <c r="AM110" s="7"/>
      <c r="AN110" s="7"/>
      <c r="AO110" s="7"/>
      <c r="AP110" s="7"/>
      <c r="AQ110" s="7"/>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9"/>
      <c r="GF110" s="9"/>
      <c r="GG110" s="9"/>
      <c r="GH110" s="9"/>
      <c r="GI110" s="9"/>
      <c r="GJ110" s="9"/>
      <c r="GK110" s="9"/>
      <c r="GL110" s="9"/>
      <c r="GM110" s="9"/>
      <c r="GN110" s="9"/>
    </row>
    <row r="111" spans="1:196" s="5" customFormat="1" ht="54.6" hidden="1" customHeight="1" thickBot="1" x14ac:dyDescent="0.35">
      <c r="A111" s="221"/>
      <c r="B111" s="92">
        <v>180404</v>
      </c>
      <c r="C111" s="334" t="s">
        <v>200</v>
      </c>
      <c r="D111" s="334" t="s">
        <v>76</v>
      </c>
      <c r="E111" s="337" t="s">
        <v>227</v>
      </c>
      <c r="F111" s="25"/>
      <c r="G111" s="20"/>
      <c r="H111" s="20"/>
      <c r="I111" s="22">
        <f t="shared" si="82"/>
        <v>0</v>
      </c>
      <c r="J111" s="16">
        <f t="shared" si="83"/>
        <v>0</v>
      </c>
      <c r="K111" s="222" t="str">
        <f t="shared" si="74"/>
        <v/>
      </c>
      <c r="L111" s="267"/>
      <c r="M111" s="16"/>
      <c r="N111" s="16"/>
      <c r="O111" s="16"/>
      <c r="P111" s="16">
        <f t="shared" si="84"/>
        <v>0</v>
      </c>
      <c r="Q111" s="284" t="str">
        <f t="shared" si="71"/>
        <v/>
      </c>
      <c r="R111" s="288">
        <f t="shared" si="85"/>
        <v>0</v>
      </c>
      <c r="S111" s="16">
        <f t="shared" si="86"/>
        <v>0</v>
      </c>
      <c r="T111" s="16">
        <f t="shared" si="87"/>
        <v>0</v>
      </c>
      <c r="U111" s="16">
        <f t="shared" si="87"/>
        <v>0</v>
      </c>
      <c r="V111" s="16">
        <f t="shared" si="88"/>
        <v>0</v>
      </c>
      <c r="W111" s="222" t="str">
        <f t="shared" si="126"/>
        <v/>
      </c>
      <c r="X111" s="7"/>
      <c r="Y111" s="7"/>
      <c r="Z111" s="7"/>
      <c r="AA111" s="7"/>
      <c r="AB111" s="7"/>
      <c r="AC111" s="7"/>
      <c r="AD111" s="7"/>
      <c r="AE111" s="7"/>
      <c r="AF111" s="7"/>
      <c r="AG111" s="7"/>
      <c r="AH111" s="7"/>
      <c r="AI111" s="7"/>
      <c r="AJ111" s="7"/>
      <c r="AK111" s="7"/>
      <c r="AL111" s="7"/>
      <c r="AM111" s="7"/>
      <c r="AN111" s="7"/>
      <c r="AO111" s="7"/>
      <c r="AP111" s="7"/>
      <c r="AQ111" s="7"/>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9"/>
      <c r="GF111" s="9"/>
      <c r="GG111" s="9"/>
      <c r="GH111" s="9"/>
      <c r="GI111" s="9"/>
      <c r="GJ111" s="9"/>
      <c r="GK111" s="9"/>
      <c r="GL111" s="9"/>
      <c r="GM111" s="9"/>
      <c r="GN111" s="9"/>
    </row>
    <row r="112" spans="1:196" s="95" customFormat="1" ht="69" hidden="1" customHeight="1" thickBot="1" x14ac:dyDescent="0.35">
      <c r="A112" s="223"/>
      <c r="B112" s="93"/>
      <c r="C112" s="338"/>
      <c r="D112" s="338"/>
      <c r="E112" s="341" t="s">
        <v>316</v>
      </c>
      <c r="F112" s="30"/>
      <c r="G112" s="31"/>
      <c r="H112" s="31"/>
      <c r="I112" s="45">
        <f t="shared" si="82"/>
        <v>0</v>
      </c>
      <c r="J112" s="31">
        <f t="shared" si="83"/>
        <v>0</v>
      </c>
      <c r="K112" s="222" t="str">
        <f t="shared" si="74"/>
        <v/>
      </c>
      <c r="L112" s="268"/>
      <c r="M112" s="31"/>
      <c r="N112" s="31"/>
      <c r="O112" s="31"/>
      <c r="P112" s="31">
        <f t="shared" si="84"/>
        <v>0</v>
      </c>
      <c r="Q112" s="284" t="str">
        <f t="shared" si="71"/>
        <v/>
      </c>
      <c r="R112" s="289">
        <f t="shared" si="85"/>
        <v>0</v>
      </c>
      <c r="S112" s="31">
        <f t="shared" si="86"/>
        <v>0</v>
      </c>
      <c r="T112" s="31">
        <f t="shared" si="87"/>
        <v>0</v>
      </c>
      <c r="U112" s="16">
        <f t="shared" si="87"/>
        <v>0</v>
      </c>
      <c r="V112" s="31">
        <f t="shared" si="88"/>
        <v>0</v>
      </c>
      <c r="W112" s="222" t="str">
        <f t="shared" si="126"/>
        <v/>
      </c>
      <c r="X112" s="63"/>
      <c r="Y112" s="63"/>
      <c r="Z112" s="63"/>
      <c r="AA112" s="63"/>
      <c r="AB112" s="63"/>
      <c r="AC112" s="63"/>
      <c r="AD112" s="63"/>
      <c r="AE112" s="63"/>
      <c r="AF112" s="63"/>
      <c r="AG112" s="63"/>
      <c r="AH112" s="63"/>
      <c r="AI112" s="63"/>
      <c r="AJ112" s="63"/>
      <c r="AK112" s="63"/>
      <c r="AL112" s="63"/>
      <c r="AM112" s="63"/>
      <c r="AN112" s="63"/>
      <c r="AO112" s="63"/>
      <c r="AP112" s="63"/>
      <c r="AQ112" s="63"/>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c r="DQ112" s="64"/>
      <c r="DR112" s="64"/>
      <c r="DS112" s="64"/>
      <c r="DT112" s="64"/>
      <c r="DU112" s="64"/>
      <c r="DV112" s="64"/>
      <c r="DW112" s="64"/>
      <c r="DX112" s="64"/>
      <c r="DY112" s="64"/>
      <c r="DZ112" s="64"/>
      <c r="EA112" s="64"/>
      <c r="EB112" s="64"/>
      <c r="EC112" s="64"/>
      <c r="ED112" s="64"/>
      <c r="EE112" s="64"/>
      <c r="EF112" s="64"/>
      <c r="EG112" s="64"/>
      <c r="EH112" s="64"/>
      <c r="EI112" s="64"/>
      <c r="EJ112" s="64"/>
      <c r="EK112" s="64"/>
      <c r="EL112" s="64"/>
      <c r="EM112" s="64"/>
      <c r="EN112" s="64"/>
      <c r="EO112" s="64"/>
      <c r="EP112" s="64"/>
      <c r="EQ112" s="64"/>
      <c r="ER112" s="64"/>
      <c r="ES112" s="64"/>
      <c r="ET112" s="64"/>
      <c r="EU112" s="64"/>
      <c r="EV112" s="64"/>
      <c r="EW112" s="64"/>
      <c r="EX112" s="64"/>
      <c r="EY112" s="64"/>
      <c r="EZ112" s="64"/>
      <c r="FA112" s="64"/>
      <c r="FB112" s="64"/>
      <c r="FC112" s="64"/>
      <c r="FD112" s="64"/>
      <c r="FE112" s="64"/>
      <c r="FF112" s="64"/>
      <c r="FG112" s="64"/>
      <c r="FH112" s="64"/>
      <c r="FI112" s="64"/>
      <c r="FJ112" s="64"/>
      <c r="FK112" s="64"/>
      <c r="FL112" s="64"/>
      <c r="FM112" s="64"/>
      <c r="FN112" s="64"/>
      <c r="FO112" s="64"/>
      <c r="FP112" s="64"/>
      <c r="FQ112" s="64"/>
      <c r="FR112" s="64"/>
      <c r="FS112" s="64"/>
      <c r="FT112" s="64"/>
      <c r="FU112" s="64"/>
      <c r="FV112" s="64"/>
      <c r="FW112" s="64"/>
      <c r="FX112" s="64"/>
      <c r="FY112" s="64"/>
      <c r="FZ112" s="64"/>
      <c r="GA112" s="64"/>
      <c r="GB112" s="64"/>
      <c r="GC112" s="64"/>
      <c r="GD112" s="64"/>
      <c r="GE112" s="94"/>
      <c r="GF112" s="94"/>
      <c r="GG112" s="94"/>
      <c r="GH112" s="94"/>
      <c r="GI112" s="94"/>
      <c r="GJ112" s="94"/>
      <c r="GK112" s="94"/>
      <c r="GL112" s="94"/>
      <c r="GM112" s="94"/>
      <c r="GN112" s="94"/>
    </row>
    <row r="113" spans="1:196" s="95" customFormat="1" ht="63.6" hidden="1" customHeight="1" thickBot="1" x14ac:dyDescent="0.35">
      <c r="A113" s="223"/>
      <c r="B113" s="93"/>
      <c r="C113" s="338"/>
      <c r="D113" s="338"/>
      <c r="E113" s="341" t="s">
        <v>315</v>
      </c>
      <c r="F113" s="30"/>
      <c r="G113" s="31"/>
      <c r="H113" s="31"/>
      <c r="I113" s="45">
        <f t="shared" ref="I113" si="127">H113/$H$6</f>
        <v>0</v>
      </c>
      <c r="J113" s="31">
        <f t="shared" ref="J113" si="128">H113-G113</f>
        <v>0</v>
      </c>
      <c r="K113" s="222" t="str">
        <f t="shared" si="74"/>
        <v/>
      </c>
      <c r="L113" s="268"/>
      <c r="M113" s="31"/>
      <c r="N113" s="31"/>
      <c r="O113" s="31"/>
      <c r="P113" s="31">
        <f t="shared" ref="P113" si="129">O113-N113</f>
        <v>0</v>
      </c>
      <c r="Q113" s="284" t="str">
        <f t="shared" si="71"/>
        <v/>
      </c>
      <c r="R113" s="289">
        <f t="shared" ref="R113" si="130">SUM(F113,L113)</f>
        <v>0</v>
      </c>
      <c r="S113" s="31">
        <f t="shared" ref="S113" si="131">SUM(F113,M113)</f>
        <v>0</v>
      </c>
      <c r="T113" s="31">
        <f t="shared" ref="T113" si="132">SUM(G113,N113)</f>
        <v>0</v>
      </c>
      <c r="U113" s="16">
        <f t="shared" si="87"/>
        <v>0</v>
      </c>
      <c r="V113" s="31">
        <f t="shared" ref="V113" si="133">U113-T113</f>
        <v>0</v>
      </c>
      <c r="W113" s="222" t="str">
        <f t="shared" si="126"/>
        <v/>
      </c>
      <c r="X113" s="63"/>
      <c r="Y113" s="63"/>
      <c r="Z113" s="63"/>
      <c r="AA113" s="63"/>
      <c r="AB113" s="63"/>
      <c r="AC113" s="63"/>
      <c r="AD113" s="63"/>
      <c r="AE113" s="63"/>
      <c r="AF113" s="63"/>
      <c r="AG113" s="63"/>
      <c r="AH113" s="63"/>
      <c r="AI113" s="63"/>
      <c r="AJ113" s="63"/>
      <c r="AK113" s="63"/>
      <c r="AL113" s="63"/>
      <c r="AM113" s="63"/>
      <c r="AN113" s="63"/>
      <c r="AO113" s="63"/>
      <c r="AP113" s="63"/>
      <c r="AQ113" s="63"/>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64"/>
      <c r="DY113" s="64"/>
      <c r="DZ113" s="64"/>
      <c r="EA113" s="64"/>
      <c r="EB113" s="64"/>
      <c r="EC113" s="64"/>
      <c r="ED113" s="64"/>
      <c r="EE113" s="64"/>
      <c r="EF113" s="64"/>
      <c r="EG113" s="64"/>
      <c r="EH113" s="64"/>
      <c r="EI113" s="64"/>
      <c r="EJ113" s="64"/>
      <c r="EK113" s="64"/>
      <c r="EL113" s="64"/>
      <c r="EM113" s="64"/>
      <c r="EN113" s="64"/>
      <c r="EO113" s="64"/>
      <c r="EP113" s="64"/>
      <c r="EQ113" s="64"/>
      <c r="ER113" s="64"/>
      <c r="ES113" s="64"/>
      <c r="ET113" s="64"/>
      <c r="EU113" s="64"/>
      <c r="EV113" s="64"/>
      <c r="EW113" s="64"/>
      <c r="EX113" s="64"/>
      <c r="EY113" s="64"/>
      <c r="EZ113" s="64"/>
      <c r="FA113" s="64"/>
      <c r="FB113" s="64"/>
      <c r="FC113" s="64"/>
      <c r="FD113" s="64"/>
      <c r="FE113" s="64"/>
      <c r="FF113" s="64"/>
      <c r="FG113" s="64"/>
      <c r="FH113" s="64"/>
      <c r="FI113" s="64"/>
      <c r="FJ113" s="64"/>
      <c r="FK113" s="64"/>
      <c r="FL113" s="64"/>
      <c r="FM113" s="64"/>
      <c r="FN113" s="64"/>
      <c r="FO113" s="64"/>
      <c r="FP113" s="64"/>
      <c r="FQ113" s="64"/>
      <c r="FR113" s="64"/>
      <c r="FS113" s="64"/>
      <c r="FT113" s="64"/>
      <c r="FU113" s="64"/>
      <c r="FV113" s="64"/>
      <c r="FW113" s="64"/>
      <c r="FX113" s="64"/>
      <c r="FY113" s="64"/>
      <c r="FZ113" s="64"/>
      <c r="GA113" s="64"/>
      <c r="GB113" s="64"/>
      <c r="GC113" s="64"/>
      <c r="GD113" s="64"/>
      <c r="GE113" s="94"/>
      <c r="GF113" s="94"/>
      <c r="GG113" s="94"/>
      <c r="GH113" s="94"/>
      <c r="GI113" s="94"/>
      <c r="GJ113" s="94"/>
      <c r="GK113" s="94"/>
      <c r="GL113" s="94"/>
      <c r="GM113" s="94"/>
      <c r="GN113" s="94"/>
    </row>
    <row r="114" spans="1:196" s="5" customFormat="1" ht="40.15" hidden="1" customHeight="1" thickBot="1" x14ac:dyDescent="0.35">
      <c r="A114" s="221"/>
      <c r="B114" s="92"/>
      <c r="C114" s="334" t="s">
        <v>212</v>
      </c>
      <c r="D114" s="334" t="s">
        <v>76</v>
      </c>
      <c r="E114" s="337" t="s">
        <v>213</v>
      </c>
      <c r="F114" s="25"/>
      <c r="G114" s="20"/>
      <c r="H114" s="20"/>
      <c r="I114" s="22">
        <f t="shared" si="82"/>
        <v>0</v>
      </c>
      <c r="J114" s="16">
        <f t="shared" si="83"/>
        <v>0</v>
      </c>
      <c r="K114" s="222" t="str">
        <f t="shared" si="74"/>
        <v/>
      </c>
      <c r="L114" s="267"/>
      <c r="M114" s="16"/>
      <c r="N114" s="16"/>
      <c r="O114" s="20"/>
      <c r="P114" s="16">
        <f t="shared" si="84"/>
        <v>0</v>
      </c>
      <c r="Q114" s="284" t="str">
        <f t="shared" si="71"/>
        <v/>
      </c>
      <c r="R114" s="288">
        <f t="shared" si="85"/>
        <v>0</v>
      </c>
      <c r="S114" s="16">
        <f t="shared" si="86"/>
        <v>0</v>
      </c>
      <c r="T114" s="16">
        <f t="shared" si="87"/>
        <v>0</v>
      </c>
      <c r="U114" s="16">
        <f t="shared" si="87"/>
        <v>0</v>
      </c>
      <c r="V114" s="16">
        <f t="shared" si="88"/>
        <v>0</v>
      </c>
      <c r="W114" s="222" t="str">
        <f t="shared" si="126"/>
        <v/>
      </c>
      <c r="X114" s="7"/>
      <c r="Y114" s="7"/>
      <c r="Z114" s="7"/>
      <c r="AA114" s="7"/>
      <c r="AB114" s="7"/>
      <c r="AC114" s="7"/>
      <c r="AD114" s="7"/>
      <c r="AE114" s="7"/>
      <c r="AF114" s="7"/>
      <c r="AG114" s="7"/>
      <c r="AH114" s="7"/>
      <c r="AI114" s="7"/>
      <c r="AJ114" s="7"/>
      <c r="AK114" s="7"/>
      <c r="AL114" s="7"/>
      <c r="AM114" s="7"/>
      <c r="AN114" s="7"/>
      <c r="AO114" s="7"/>
      <c r="AP114" s="7"/>
      <c r="AQ114" s="7"/>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9"/>
      <c r="GF114" s="9"/>
      <c r="GG114" s="9"/>
      <c r="GH114" s="9"/>
      <c r="GI114" s="9"/>
      <c r="GJ114" s="9"/>
      <c r="GK114" s="9"/>
      <c r="GL114" s="9"/>
      <c r="GM114" s="9"/>
      <c r="GN114" s="9"/>
    </row>
    <row r="115" spans="1:196" s="5" customFormat="1" ht="31.9" hidden="1" customHeight="1" thickBot="1" x14ac:dyDescent="0.35">
      <c r="A115" s="221"/>
      <c r="B115" s="92"/>
      <c r="C115" s="334" t="s">
        <v>292</v>
      </c>
      <c r="D115" s="334" t="s">
        <v>76</v>
      </c>
      <c r="E115" s="337" t="s">
        <v>293</v>
      </c>
      <c r="F115" s="25"/>
      <c r="G115" s="20"/>
      <c r="H115" s="20"/>
      <c r="I115" s="22">
        <f t="shared" ref="I115" si="134">H115/$H$6</f>
        <v>0</v>
      </c>
      <c r="J115" s="16">
        <f t="shared" ref="J115" si="135">H115-G115</f>
        <v>0</v>
      </c>
      <c r="K115" s="222" t="str">
        <f t="shared" si="74"/>
        <v/>
      </c>
      <c r="L115" s="267"/>
      <c r="M115" s="16"/>
      <c r="N115" s="16"/>
      <c r="O115" s="20"/>
      <c r="P115" s="16">
        <f t="shared" ref="P115" si="136">O115-N115</f>
        <v>0</v>
      </c>
      <c r="Q115" s="284" t="str">
        <f t="shared" si="71"/>
        <v/>
      </c>
      <c r="R115" s="288">
        <f t="shared" ref="R115" si="137">SUM(F115,L115)</f>
        <v>0</v>
      </c>
      <c r="S115" s="16">
        <f t="shared" ref="S115" si="138">SUM(F115,M115)</f>
        <v>0</v>
      </c>
      <c r="T115" s="16">
        <f t="shared" ref="T115" si="139">SUM(G115,N115)</f>
        <v>0</v>
      </c>
      <c r="U115" s="16">
        <f t="shared" si="87"/>
        <v>0</v>
      </c>
      <c r="V115" s="16">
        <f t="shared" ref="V115" si="140">U115-T115</f>
        <v>0</v>
      </c>
      <c r="W115" s="222" t="str">
        <f t="shared" si="126"/>
        <v/>
      </c>
      <c r="X115" s="7"/>
      <c r="Y115" s="7"/>
      <c r="Z115" s="7"/>
      <c r="AA115" s="7"/>
      <c r="AB115" s="7"/>
      <c r="AC115" s="7"/>
      <c r="AD115" s="7"/>
      <c r="AE115" s="7"/>
      <c r="AF115" s="7"/>
      <c r="AG115" s="7"/>
      <c r="AH115" s="7"/>
      <c r="AI115" s="7"/>
      <c r="AJ115" s="7"/>
      <c r="AK115" s="7"/>
      <c r="AL115" s="7"/>
      <c r="AM115" s="7"/>
      <c r="AN115" s="7"/>
      <c r="AO115" s="7"/>
      <c r="AP115" s="7"/>
      <c r="AQ115" s="7"/>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9"/>
      <c r="GF115" s="9"/>
      <c r="GG115" s="9"/>
      <c r="GH115" s="9"/>
      <c r="GI115" s="9"/>
      <c r="GJ115" s="9"/>
      <c r="GK115" s="9"/>
      <c r="GL115" s="9"/>
      <c r="GM115" s="9"/>
      <c r="GN115" s="9"/>
    </row>
    <row r="116" spans="1:196" s="95" customFormat="1" ht="52.9" hidden="1" customHeight="1" thickBot="1" x14ac:dyDescent="0.35">
      <c r="A116" s="223"/>
      <c r="B116" s="93"/>
      <c r="C116" s="338"/>
      <c r="D116" s="338"/>
      <c r="E116" s="341" t="s">
        <v>294</v>
      </c>
      <c r="F116" s="30"/>
      <c r="G116" s="31"/>
      <c r="H116" s="31"/>
      <c r="I116" s="45">
        <f t="shared" ref="I116" si="141">H116/$H$6</f>
        <v>0</v>
      </c>
      <c r="J116" s="31">
        <f t="shared" ref="J116" si="142">H116-G116</f>
        <v>0</v>
      </c>
      <c r="K116" s="222" t="str">
        <f t="shared" si="74"/>
        <v/>
      </c>
      <c r="L116" s="268"/>
      <c r="M116" s="31"/>
      <c r="N116" s="31"/>
      <c r="O116" s="31"/>
      <c r="P116" s="31">
        <f t="shared" ref="P116" si="143">O116-N116</f>
        <v>0</v>
      </c>
      <c r="Q116" s="284" t="str">
        <f t="shared" si="71"/>
        <v/>
      </c>
      <c r="R116" s="289">
        <f t="shared" ref="R116" si="144">SUM(F116,L116)</f>
        <v>0</v>
      </c>
      <c r="S116" s="31">
        <f t="shared" ref="S116" si="145">SUM(F116,M116)</f>
        <v>0</v>
      </c>
      <c r="T116" s="31">
        <f t="shared" ref="T116" si="146">SUM(G116,N116)</f>
        <v>0</v>
      </c>
      <c r="U116" s="16">
        <f t="shared" si="87"/>
        <v>0</v>
      </c>
      <c r="V116" s="31">
        <f t="shared" ref="V116" si="147">U116-T116</f>
        <v>0</v>
      </c>
      <c r="W116" s="222" t="str">
        <f t="shared" si="126"/>
        <v/>
      </c>
      <c r="X116" s="63"/>
      <c r="Y116" s="63"/>
      <c r="Z116" s="63"/>
      <c r="AA116" s="63"/>
      <c r="AB116" s="63"/>
      <c r="AC116" s="63"/>
      <c r="AD116" s="63"/>
      <c r="AE116" s="63"/>
      <c r="AF116" s="63"/>
      <c r="AG116" s="63"/>
      <c r="AH116" s="63"/>
      <c r="AI116" s="63"/>
      <c r="AJ116" s="63"/>
      <c r="AK116" s="63"/>
      <c r="AL116" s="63"/>
      <c r="AM116" s="63"/>
      <c r="AN116" s="63"/>
      <c r="AO116" s="63"/>
      <c r="AP116" s="63"/>
      <c r="AQ116" s="63"/>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c r="DQ116" s="64"/>
      <c r="DR116" s="64"/>
      <c r="DS116" s="64"/>
      <c r="DT116" s="64"/>
      <c r="DU116" s="64"/>
      <c r="DV116" s="64"/>
      <c r="DW116" s="64"/>
      <c r="DX116" s="64"/>
      <c r="DY116" s="64"/>
      <c r="DZ116" s="64"/>
      <c r="EA116" s="64"/>
      <c r="EB116" s="64"/>
      <c r="EC116" s="64"/>
      <c r="ED116" s="64"/>
      <c r="EE116" s="64"/>
      <c r="EF116" s="64"/>
      <c r="EG116" s="64"/>
      <c r="EH116" s="64"/>
      <c r="EI116" s="64"/>
      <c r="EJ116" s="64"/>
      <c r="EK116" s="64"/>
      <c r="EL116" s="64"/>
      <c r="EM116" s="64"/>
      <c r="EN116" s="64"/>
      <c r="EO116" s="64"/>
      <c r="EP116" s="64"/>
      <c r="EQ116" s="64"/>
      <c r="ER116" s="64"/>
      <c r="ES116" s="64"/>
      <c r="ET116" s="64"/>
      <c r="EU116" s="64"/>
      <c r="EV116" s="64"/>
      <c r="EW116" s="64"/>
      <c r="EX116" s="64"/>
      <c r="EY116" s="64"/>
      <c r="EZ116" s="64"/>
      <c r="FA116" s="64"/>
      <c r="FB116" s="64"/>
      <c r="FC116" s="64"/>
      <c r="FD116" s="64"/>
      <c r="FE116" s="64"/>
      <c r="FF116" s="64"/>
      <c r="FG116" s="64"/>
      <c r="FH116" s="64"/>
      <c r="FI116" s="64"/>
      <c r="FJ116" s="64"/>
      <c r="FK116" s="64"/>
      <c r="FL116" s="64"/>
      <c r="FM116" s="64"/>
      <c r="FN116" s="64"/>
      <c r="FO116" s="64"/>
      <c r="FP116" s="64"/>
      <c r="FQ116" s="64"/>
      <c r="FR116" s="64"/>
      <c r="FS116" s="64"/>
      <c r="FT116" s="64"/>
      <c r="FU116" s="64"/>
      <c r="FV116" s="64"/>
      <c r="FW116" s="64"/>
      <c r="FX116" s="64"/>
      <c r="FY116" s="64"/>
      <c r="FZ116" s="64"/>
      <c r="GA116" s="64"/>
      <c r="GB116" s="64"/>
      <c r="GC116" s="64"/>
      <c r="GD116" s="64"/>
      <c r="GE116" s="94"/>
      <c r="GF116" s="94"/>
      <c r="GG116" s="94"/>
      <c r="GH116" s="94"/>
      <c r="GI116" s="94"/>
      <c r="GJ116" s="94"/>
      <c r="GK116" s="94"/>
      <c r="GL116" s="94"/>
      <c r="GM116" s="94"/>
      <c r="GN116" s="94"/>
    </row>
    <row r="117" spans="1:196" s="5" customFormat="1" ht="57.75" customHeight="1" thickBot="1" x14ac:dyDescent="0.35">
      <c r="A117" s="221"/>
      <c r="B117" s="92"/>
      <c r="C117" s="334" t="s">
        <v>169</v>
      </c>
      <c r="D117" s="334" t="s">
        <v>78</v>
      </c>
      <c r="E117" s="337" t="s">
        <v>170</v>
      </c>
      <c r="F117" s="25">
        <v>3597.6</v>
      </c>
      <c r="G117" s="20">
        <v>3597.6</v>
      </c>
      <c r="H117" s="20">
        <v>2313.6</v>
      </c>
      <c r="I117" s="22">
        <f t="shared" si="82"/>
        <v>3.9386687177161437E-3</v>
      </c>
      <c r="J117" s="16">
        <f t="shared" si="83"/>
        <v>-1284</v>
      </c>
      <c r="K117" s="222">
        <f t="shared" si="74"/>
        <v>0.64309539693128748</v>
      </c>
      <c r="L117" s="267"/>
      <c r="M117" s="16"/>
      <c r="N117" s="16"/>
      <c r="O117" s="20"/>
      <c r="P117" s="16">
        <f t="shared" si="84"/>
        <v>0</v>
      </c>
      <c r="Q117" s="284" t="str">
        <f t="shared" si="71"/>
        <v/>
      </c>
      <c r="R117" s="288">
        <f t="shared" si="85"/>
        <v>3597.6</v>
      </c>
      <c r="S117" s="16">
        <f t="shared" si="86"/>
        <v>3597.6</v>
      </c>
      <c r="T117" s="16">
        <f t="shared" si="87"/>
        <v>3597.6</v>
      </c>
      <c r="U117" s="16">
        <f t="shared" si="87"/>
        <v>2313.6</v>
      </c>
      <c r="V117" s="16">
        <f t="shared" si="88"/>
        <v>-1284</v>
      </c>
      <c r="W117" s="222">
        <f t="shared" si="126"/>
        <v>0.64309539693128748</v>
      </c>
      <c r="X117" s="7"/>
      <c r="Y117" s="7"/>
      <c r="Z117" s="7"/>
      <c r="AA117" s="7"/>
      <c r="AB117" s="7"/>
      <c r="AC117" s="7"/>
      <c r="AD117" s="7"/>
      <c r="AE117" s="7"/>
      <c r="AF117" s="7"/>
      <c r="AG117" s="7"/>
      <c r="AH117" s="7"/>
      <c r="AI117" s="7"/>
      <c r="AJ117" s="7"/>
      <c r="AK117" s="7"/>
      <c r="AL117" s="7"/>
      <c r="AM117" s="7"/>
      <c r="AN117" s="7"/>
      <c r="AO117" s="7"/>
      <c r="AP117" s="7"/>
      <c r="AQ117" s="7"/>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9"/>
      <c r="GF117" s="9"/>
      <c r="GG117" s="9"/>
      <c r="GH117" s="9"/>
      <c r="GI117" s="9"/>
      <c r="GJ117" s="9"/>
      <c r="GK117" s="9"/>
      <c r="GL117" s="9"/>
      <c r="GM117" s="9"/>
      <c r="GN117" s="9"/>
    </row>
    <row r="118" spans="1:196" s="5" customFormat="1" ht="36.75" customHeight="1" thickBot="1" x14ac:dyDescent="0.35">
      <c r="A118" s="221"/>
      <c r="B118" s="92"/>
      <c r="C118" s="334" t="s">
        <v>246</v>
      </c>
      <c r="D118" s="334" t="s">
        <v>247</v>
      </c>
      <c r="E118" s="337" t="s">
        <v>248</v>
      </c>
      <c r="F118" s="25">
        <v>2600</v>
      </c>
      <c r="G118" s="20">
        <v>2600</v>
      </c>
      <c r="H118" s="20">
        <v>2015</v>
      </c>
      <c r="I118" s="22">
        <f t="shared" si="82"/>
        <v>3.4303325839375991E-3</v>
      </c>
      <c r="J118" s="16">
        <f t="shared" si="83"/>
        <v>-585</v>
      </c>
      <c r="K118" s="222">
        <f t="shared" si="74"/>
        <v>0.77500000000000002</v>
      </c>
      <c r="L118" s="267"/>
      <c r="M118" s="16"/>
      <c r="N118" s="16"/>
      <c r="O118" s="20"/>
      <c r="P118" s="16">
        <f t="shared" si="84"/>
        <v>0</v>
      </c>
      <c r="Q118" s="284" t="str">
        <f t="shared" si="71"/>
        <v/>
      </c>
      <c r="R118" s="288">
        <f t="shared" si="85"/>
        <v>2600</v>
      </c>
      <c r="S118" s="16">
        <f t="shared" si="86"/>
        <v>2600</v>
      </c>
      <c r="T118" s="16">
        <f t="shared" si="87"/>
        <v>2600</v>
      </c>
      <c r="U118" s="16">
        <f>SUM(H118,O118)</f>
        <v>2015</v>
      </c>
      <c r="V118" s="16">
        <f>U118-T118</f>
        <v>-585</v>
      </c>
      <c r="W118" s="222">
        <f>IFERROR(100%*(U118/T118),"")</f>
        <v>0.77500000000000002</v>
      </c>
      <c r="X118" s="7"/>
      <c r="Y118" s="7"/>
      <c r="Z118" s="7"/>
      <c r="AA118" s="7"/>
      <c r="AB118" s="7"/>
      <c r="AC118" s="7"/>
      <c r="AD118" s="7"/>
      <c r="AE118" s="7"/>
      <c r="AF118" s="7"/>
      <c r="AG118" s="7"/>
      <c r="AH118" s="7"/>
      <c r="AI118" s="7"/>
      <c r="AJ118" s="7"/>
      <c r="AK118" s="7"/>
      <c r="AL118" s="7"/>
      <c r="AM118" s="7"/>
      <c r="AN118" s="7"/>
      <c r="AO118" s="7"/>
      <c r="AP118" s="7"/>
      <c r="AQ118" s="7"/>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9"/>
      <c r="GF118" s="9"/>
      <c r="GG118" s="9"/>
      <c r="GH118" s="9"/>
      <c r="GI118" s="9"/>
      <c r="GJ118" s="9"/>
      <c r="GK118" s="9"/>
      <c r="GL118" s="9"/>
      <c r="GM118" s="9"/>
      <c r="GN118" s="9"/>
    </row>
    <row r="119" spans="1:196" s="5" customFormat="1" ht="58.5" hidden="1" customHeight="1" thickBot="1" x14ac:dyDescent="0.35">
      <c r="A119" s="221">
        <v>21</v>
      </c>
      <c r="B119" s="92">
        <v>180404</v>
      </c>
      <c r="C119" s="334" t="s">
        <v>144</v>
      </c>
      <c r="D119" s="334" t="s">
        <v>79</v>
      </c>
      <c r="E119" s="337" t="s">
        <v>82</v>
      </c>
      <c r="F119" s="25"/>
      <c r="G119" s="20"/>
      <c r="H119" s="20"/>
      <c r="I119" s="22">
        <f t="shared" si="82"/>
        <v>0</v>
      </c>
      <c r="J119" s="16">
        <f t="shared" si="83"/>
        <v>0</v>
      </c>
      <c r="K119" s="222" t="str">
        <f t="shared" si="74"/>
        <v/>
      </c>
      <c r="L119" s="267"/>
      <c r="M119" s="16"/>
      <c r="N119" s="16"/>
      <c r="O119" s="20"/>
      <c r="P119" s="16">
        <f t="shared" si="84"/>
        <v>0</v>
      </c>
      <c r="Q119" s="284" t="str">
        <f t="shared" si="71"/>
        <v/>
      </c>
      <c r="R119" s="288">
        <f t="shared" si="85"/>
        <v>0</v>
      </c>
      <c r="S119" s="16">
        <f t="shared" si="86"/>
        <v>0</v>
      </c>
      <c r="T119" s="16">
        <f t="shared" si="87"/>
        <v>0</v>
      </c>
      <c r="U119" s="16">
        <f t="shared" ref="U119:U126" si="148">SUM(H119,O119)</f>
        <v>0</v>
      </c>
      <c r="V119" s="16">
        <f t="shared" ref="V119:V126" si="149">U119-T119</f>
        <v>0</v>
      </c>
      <c r="W119" s="222" t="str">
        <f t="shared" ref="W119:W134" si="150">IFERROR(100%*(U119/T119),"")</f>
        <v/>
      </c>
      <c r="X119" s="7"/>
      <c r="Y119" s="7"/>
      <c r="Z119" s="7"/>
      <c r="AA119" s="7"/>
      <c r="AB119" s="7"/>
      <c r="AC119" s="7"/>
      <c r="AD119" s="7"/>
      <c r="AE119" s="7"/>
      <c r="AF119" s="7"/>
      <c r="AG119" s="7"/>
      <c r="AH119" s="7"/>
      <c r="AI119" s="7"/>
      <c r="AJ119" s="7"/>
      <c r="AK119" s="7"/>
      <c r="AL119" s="7"/>
      <c r="AM119" s="7"/>
      <c r="AN119" s="7"/>
      <c r="AO119" s="7"/>
      <c r="AP119" s="7"/>
      <c r="AQ119" s="7"/>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9"/>
      <c r="GF119" s="9"/>
      <c r="GG119" s="9"/>
      <c r="GH119" s="9"/>
      <c r="GI119" s="9"/>
      <c r="GJ119" s="9"/>
      <c r="GK119" s="9"/>
      <c r="GL119" s="9"/>
      <c r="GM119" s="9"/>
      <c r="GN119" s="9"/>
    </row>
    <row r="120" spans="1:196" s="5" customFormat="1" ht="58.5" hidden="1" customHeight="1" thickBot="1" x14ac:dyDescent="0.35">
      <c r="A120" s="221">
        <v>22</v>
      </c>
      <c r="B120" s="92">
        <v>180404</v>
      </c>
      <c r="C120" s="334" t="s">
        <v>161</v>
      </c>
      <c r="D120" s="334" t="s">
        <v>80</v>
      </c>
      <c r="E120" s="337" t="s">
        <v>81</v>
      </c>
      <c r="F120" s="25"/>
      <c r="G120" s="20"/>
      <c r="H120" s="20"/>
      <c r="I120" s="22">
        <f t="shared" si="82"/>
        <v>0</v>
      </c>
      <c r="J120" s="16">
        <f t="shared" si="83"/>
        <v>0</v>
      </c>
      <c r="K120" s="222" t="str">
        <f t="shared" si="74"/>
        <v/>
      </c>
      <c r="L120" s="267"/>
      <c r="M120" s="16"/>
      <c r="N120" s="16"/>
      <c r="O120" s="20"/>
      <c r="P120" s="16">
        <f t="shared" si="84"/>
        <v>0</v>
      </c>
      <c r="Q120" s="284" t="str">
        <f t="shared" si="71"/>
        <v/>
      </c>
      <c r="R120" s="288">
        <f t="shared" si="85"/>
        <v>0</v>
      </c>
      <c r="S120" s="16">
        <f t="shared" si="86"/>
        <v>0</v>
      </c>
      <c r="T120" s="16">
        <f t="shared" si="87"/>
        <v>0</v>
      </c>
      <c r="U120" s="16">
        <f t="shared" si="148"/>
        <v>0</v>
      </c>
      <c r="V120" s="16">
        <f t="shared" si="149"/>
        <v>0</v>
      </c>
      <c r="W120" s="222" t="str">
        <f t="shared" si="150"/>
        <v/>
      </c>
      <c r="X120" s="7"/>
      <c r="Y120" s="7"/>
      <c r="Z120" s="7"/>
      <c r="AA120" s="7"/>
      <c r="AB120" s="7"/>
      <c r="AC120" s="7"/>
      <c r="AD120" s="7"/>
      <c r="AE120" s="7"/>
      <c r="AF120" s="7"/>
      <c r="AG120" s="7"/>
      <c r="AH120" s="7"/>
      <c r="AI120" s="7"/>
      <c r="AJ120" s="7"/>
      <c r="AK120" s="7"/>
      <c r="AL120" s="7"/>
      <c r="AM120" s="7"/>
      <c r="AN120" s="7"/>
      <c r="AO120" s="7"/>
      <c r="AP120" s="7"/>
      <c r="AQ120" s="7"/>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9"/>
      <c r="GF120" s="9"/>
      <c r="GG120" s="9"/>
      <c r="GH120" s="9"/>
      <c r="GI120" s="9"/>
      <c r="GJ120" s="9"/>
      <c r="GK120" s="9"/>
      <c r="GL120" s="9"/>
      <c r="GM120" s="9"/>
      <c r="GN120" s="9"/>
    </row>
    <row r="121" spans="1:196" s="1" customFormat="1" ht="58.5" hidden="1" customHeight="1" x14ac:dyDescent="0.3">
      <c r="A121" s="221">
        <v>22</v>
      </c>
      <c r="B121" s="92"/>
      <c r="C121" s="334" t="s">
        <v>218</v>
      </c>
      <c r="D121" s="334" t="s">
        <v>76</v>
      </c>
      <c r="E121" s="337" t="s">
        <v>222</v>
      </c>
      <c r="F121" s="25"/>
      <c r="G121" s="20"/>
      <c r="H121" s="20"/>
      <c r="I121" s="22">
        <f t="shared" si="82"/>
        <v>0</v>
      </c>
      <c r="J121" s="16">
        <f t="shared" si="83"/>
        <v>0</v>
      </c>
      <c r="K121" s="222" t="str">
        <f t="shared" si="74"/>
        <v/>
      </c>
      <c r="L121" s="267"/>
      <c r="M121" s="16"/>
      <c r="N121" s="16"/>
      <c r="O121" s="20"/>
      <c r="P121" s="16">
        <f t="shared" si="84"/>
        <v>0</v>
      </c>
      <c r="Q121" s="284" t="str">
        <f t="shared" si="71"/>
        <v/>
      </c>
      <c r="R121" s="288">
        <f t="shared" si="85"/>
        <v>0</v>
      </c>
      <c r="S121" s="16">
        <f t="shared" si="86"/>
        <v>0</v>
      </c>
      <c r="T121" s="16">
        <f t="shared" si="87"/>
        <v>0</v>
      </c>
      <c r="U121" s="16">
        <f t="shared" si="148"/>
        <v>0</v>
      </c>
      <c r="V121" s="16">
        <f t="shared" si="149"/>
        <v>0</v>
      </c>
      <c r="W121" s="222" t="str">
        <f t="shared" si="150"/>
        <v/>
      </c>
      <c r="X121" s="7"/>
      <c r="Y121" s="7"/>
      <c r="Z121" s="7"/>
      <c r="AA121" s="7"/>
      <c r="AB121" s="7"/>
      <c r="AC121" s="7"/>
      <c r="AD121" s="7"/>
      <c r="AE121" s="7"/>
      <c r="AF121" s="7"/>
      <c r="AG121" s="7"/>
      <c r="AH121" s="7"/>
      <c r="AI121" s="7"/>
      <c r="AJ121" s="7"/>
      <c r="AK121" s="7"/>
      <c r="AL121" s="7"/>
      <c r="AM121" s="7"/>
      <c r="AN121" s="7"/>
      <c r="AO121" s="7"/>
      <c r="AP121" s="7"/>
      <c r="AQ121" s="7"/>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row>
    <row r="122" spans="1:196" s="1" customFormat="1" ht="58.5" hidden="1" customHeight="1" x14ac:dyDescent="0.3">
      <c r="A122" s="221">
        <v>24</v>
      </c>
      <c r="B122" s="92"/>
      <c r="C122" s="334" t="s">
        <v>163</v>
      </c>
      <c r="D122" s="334" t="s">
        <v>84</v>
      </c>
      <c r="E122" s="337" t="s">
        <v>164</v>
      </c>
      <c r="F122" s="25"/>
      <c r="G122" s="20"/>
      <c r="H122" s="20"/>
      <c r="I122" s="22">
        <f t="shared" si="82"/>
        <v>0</v>
      </c>
      <c r="J122" s="16">
        <f t="shared" si="83"/>
        <v>0</v>
      </c>
      <c r="K122" s="222" t="str">
        <f t="shared" si="74"/>
        <v/>
      </c>
      <c r="L122" s="267"/>
      <c r="M122" s="16"/>
      <c r="N122" s="16"/>
      <c r="O122" s="20"/>
      <c r="P122" s="16">
        <f t="shared" si="84"/>
        <v>0</v>
      </c>
      <c r="Q122" s="284" t="str">
        <f t="shared" si="71"/>
        <v/>
      </c>
      <c r="R122" s="288">
        <f t="shared" si="85"/>
        <v>0</v>
      </c>
      <c r="S122" s="16">
        <f t="shared" si="86"/>
        <v>0</v>
      </c>
      <c r="T122" s="16">
        <f t="shared" si="87"/>
        <v>0</v>
      </c>
      <c r="U122" s="16">
        <f t="shared" si="148"/>
        <v>0</v>
      </c>
      <c r="V122" s="16">
        <f t="shared" si="149"/>
        <v>0</v>
      </c>
      <c r="W122" s="222" t="str">
        <f t="shared" si="150"/>
        <v/>
      </c>
      <c r="X122" s="7"/>
      <c r="Y122" s="7"/>
      <c r="Z122" s="7"/>
      <c r="AA122" s="7"/>
      <c r="AB122" s="7"/>
      <c r="AC122" s="7"/>
      <c r="AD122" s="7"/>
      <c r="AE122" s="7"/>
      <c r="AF122" s="7"/>
      <c r="AG122" s="7"/>
      <c r="AH122" s="7"/>
      <c r="AI122" s="7"/>
      <c r="AJ122" s="7"/>
      <c r="AK122" s="7"/>
      <c r="AL122" s="7"/>
      <c r="AM122" s="7"/>
      <c r="AN122" s="7"/>
      <c r="AO122" s="7"/>
      <c r="AP122" s="7"/>
      <c r="AQ122" s="7"/>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row>
    <row r="123" spans="1:196" s="77" customFormat="1" ht="58.5" hidden="1" customHeight="1" x14ac:dyDescent="0.3">
      <c r="A123" s="225"/>
      <c r="B123" s="69"/>
      <c r="C123" s="345"/>
      <c r="D123" s="346"/>
      <c r="E123" s="330" t="s">
        <v>210</v>
      </c>
      <c r="F123" s="36"/>
      <c r="G123" s="37"/>
      <c r="H123" s="51"/>
      <c r="I123" s="22">
        <f t="shared" si="82"/>
        <v>0</v>
      </c>
      <c r="J123" s="16">
        <f t="shared" si="83"/>
        <v>0</v>
      </c>
      <c r="K123" s="222" t="str">
        <f t="shared" si="74"/>
        <v/>
      </c>
      <c r="L123" s="268"/>
      <c r="M123" s="31"/>
      <c r="N123" s="31"/>
      <c r="O123" s="31"/>
      <c r="P123" s="16">
        <f t="shared" si="84"/>
        <v>0</v>
      </c>
      <c r="Q123" s="284" t="str">
        <f t="shared" si="71"/>
        <v/>
      </c>
      <c r="R123" s="288">
        <f t="shared" si="85"/>
        <v>0</v>
      </c>
      <c r="S123" s="16">
        <f t="shared" si="86"/>
        <v>0</v>
      </c>
      <c r="T123" s="16">
        <f t="shared" si="87"/>
        <v>0</v>
      </c>
      <c r="U123" s="16">
        <f t="shared" si="148"/>
        <v>0</v>
      </c>
      <c r="V123" s="16">
        <f t="shared" si="149"/>
        <v>0</v>
      </c>
      <c r="W123" s="222" t="str">
        <f t="shared" si="150"/>
        <v/>
      </c>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75"/>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6"/>
      <c r="GF123" s="76"/>
      <c r="GG123" s="76"/>
      <c r="GH123" s="76"/>
      <c r="GI123" s="76"/>
      <c r="GJ123" s="76"/>
      <c r="GK123" s="76"/>
      <c r="GL123" s="76"/>
      <c r="GM123" s="76"/>
      <c r="GN123" s="76"/>
    </row>
    <row r="124" spans="1:196" s="77" customFormat="1" ht="58.5" hidden="1" customHeight="1" x14ac:dyDescent="0.3">
      <c r="A124" s="225"/>
      <c r="B124" s="69"/>
      <c r="C124" s="345"/>
      <c r="D124" s="346"/>
      <c r="E124" s="330" t="s">
        <v>211</v>
      </c>
      <c r="F124" s="36"/>
      <c r="G124" s="37"/>
      <c r="H124" s="51"/>
      <c r="I124" s="22">
        <f t="shared" si="82"/>
        <v>0</v>
      </c>
      <c r="J124" s="16">
        <f t="shared" si="83"/>
        <v>0</v>
      </c>
      <c r="K124" s="222" t="str">
        <f t="shared" si="74"/>
        <v/>
      </c>
      <c r="L124" s="268"/>
      <c r="M124" s="31"/>
      <c r="N124" s="31"/>
      <c r="O124" s="31"/>
      <c r="P124" s="16">
        <f t="shared" si="84"/>
        <v>0</v>
      </c>
      <c r="Q124" s="284" t="str">
        <f t="shared" si="71"/>
        <v/>
      </c>
      <c r="R124" s="288">
        <f t="shared" si="85"/>
        <v>0</v>
      </c>
      <c r="S124" s="16">
        <f t="shared" si="86"/>
        <v>0</v>
      </c>
      <c r="T124" s="16">
        <f t="shared" si="87"/>
        <v>0</v>
      </c>
      <c r="U124" s="16">
        <f t="shared" si="148"/>
        <v>0</v>
      </c>
      <c r="V124" s="16">
        <f t="shared" si="149"/>
        <v>0</v>
      </c>
      <c r="W124" s="222" t="str">
        <f t="shared" si="150"/>
        <v/>
      </c>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75"/>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6"/>
      <c r="GF124" s="76"/>
      <c r="GG124" s="76"/>
      <c r="GH124" s="76"/>
      <c r="GI124" s="76"/>
      <c r="GJ124" s="76"/>
      <c r="GK124" s="76"/>
      <c r="GL124" s="76"/>
      <c r="GM124" s="76"/>
      <c r="GN124" s="76"/>
    </row>
    <row r="125" spans="1:196" s="1" customFormat="1" ht="58.5" hidden="1" customHeight="1" x14ac:dyDescent="0.3">
      <c r="A125" s="221">
        <v>25</v>
      </c>
      <c r="B125" s="92"/>
      <c r="C125" s="334" t="s">
        <v>198</v>
      </c>
      <c r="D125" s="334" t="s">
        <v>83</v>
      </c>
      <c r="E125" s="337" t="s">
        <v>199</v>
      </c>
      <c r="F125" s="25"/>
      <c r="G125" s="20"/>
      <c r="H125" s="20"/>
      <c r="I125" s="22">
        <f t="shared" si="82"/>
        <v>0</v>
      </c>
      <c r="J125" s="16">
        <f t="shared" si="83"/>
        <v>0</v>
      </c>
      <c r="K125" s="222" t="str">
        <f t="shared" si="74"/>
        <v/>
      </c>
      <c r="L125" s="267"/>
      <c r="M125" s="16"/>
      <c r="N125" s="16"/>
      <c r="O125" s="20"/>
      <c r="P125" s="16">
        <f t="shared" si="84"/>
        <v>0</v>
      </c>
      <c r="Q125" s="284" t="str">
        <f t="shared" si="71"/>
        <v/>
      </c>
      <c r="R125" s="288">
        <f t="shared" si="85"/>
        <v>0</v>
      </c>
      <c r="S125" s="16">
        <f t="shared" si="86"/>
        <v>0</v>
      </c>
      <c r="T125" s="16">
        <f t="shared" si="87"/>
        <v>0</v>
      </c>
      <c r="U125" s="16">
        <f t="shared" si="148"/>
        <v>0</v>
      </c>
      <c r="V125" s="16">
        <f t="shared" si="149"/>
        <v>0</v>
      </c>
      <c r="W125" s="222" t="str">
        <f t="shared" si="150"/>
        <v/>
      </c>
      <c r="X125" s="7"/>
      <c r="Y125" s="7"/>
      <c r="Z125" s="7"/>
      <c r="AA125" s="7"/>
      <c r="AB125" s="7"/>
      <c r="AC125" s="7"/>
      <c r="AD125" s="7"/>
      <c r="AE125" s="7"/>
      <c r="AF125" s="7"/>
      <c r="AG125" s="7"/>
      <c r="AH125" s="7"/>
      <c r="AI125" s="7"/>
      <c r="AJ125" s="7"/>
      <c r="AK125" s="7"/>
      <c r="AL125" s="7"/>
      <c r="AM125" s="7"/>
      <c r="AN125" s="7"/>
      <c r="AO125" s="7"/>
      <c r="AP125" s="7"/>
      <c r="AQ125" s="7"/>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row>
    <row r="126" spans="1:196" s="1" customFormat="1" ht="39" customHeight="1" x14ac:dyDescent="0.3">
      <c r="A126" s="221"/>
      <c r="B126" s="92"/>
      <c r="C126" s="334" t="s">
        <v>221</v>
      </c>
      <c r="D126" s="334" t="s">
        <v>76</v>
      </c>
      <c r="E126" s="337" t="s">
        <v>162</v>
      </c>
      <c r="F126" s="25">
        <v>91</v>
      </c>
      <c r="G126" s="20">
        <v>91</v>
      </c>
      <c r="H126" s="20"/>
      <c r="I126" s="22">
        <f t="shared" si="82"/>
        <v>0</v>
      </c>
      <c r="J126" s="16">
        <f t="shared" si="83"/>
        <v>-91</v>
      </c>
      <c r="K126" s="222">
        <f t="shared" si="74"/>
        <v>0</v>
      </c>
      <c r="L126" s="267"/>
      <c r="M126" s="16"/>
      <c r="N126" s="16"/>
      <c r="O126" s="20"/>
      <c r="P126" s="16">
        <f t="shared" si="84"/>
        <v>0</v>
      </c>
      <c r="Q126" s="284" t="str">
        <f t="shared" si="71"/>
        <v/>
      </c>
      <c r="R126" s="288">
        <f t="shared" si="85"/>
        <v>91</v>
      </c>
      <c r="S126" s="16">
        <f t="shared" si="86"/>
        <v>91</v>
      </c>
      <c r="T126" s="16">
        <f t="shared" si="87"/>
        <v>91</v>
      </c>
      <c r="U126" s="16">
        <f t="shared" si="148"/>
        <v>0</v>
      </c>
      <c r="V126" s="16">
        <f t="shared" si="149"/>
        <v>-91</v>
      </c>
      <c r="W126" s="222">
        <f t="shared" si="150"/>
        <v>0</v>
      </c>
      <c r="X126" s="7"/>
      <c r="Y126" s="7"/>
      <c r="Z126" s="7"/>
      <c r="AA126" s="7"/>
      <c r="AB126" s="7"/>
      <c r="AC126" s="7"/>
      <c r="AD126" s="7"/>
      <c r="AE126" s="7"/>
      <c r="AF126" s="7"/>
      <c r="AG126" s="7"/>
      <c r="AH126" s="7"/>
      <c r="AI126" s="7"/>
      <c r="AJ126" s="7"/>
      <c r="AK126" s="7"/>
      <c r="AL126" s="7"/>
      <c r="AM126" s="7"/>
      <c r="AN126" s="7"/>
      <c r="AO126" s="7"/>
      <c r="AP126" s="7"/>
      <c r="AQ126" s="7"/>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row>
    <row r="127" spans="1:196" s="1" customFormat="1" ht="58.5" hidden="1" customHeight="1" x14ac:dyDescent="0.3">
      <c r="A127" s="221">
        <v>24</v>
      </c>
      <c r="B127" s="92"/>
      <c r="C127" s="334" t="s">
        <v>163</v>
      </c>
      <c r="D127" s="334" t="s">
        <v>84</v>
      </c>
      <c r="E127" s="337" t="s">
        <v>164</v>
      </c>
      <c r="F127" s="25"/>
      <c r="G127" s="20"/>
      <c r="H127" s="20"/>
      <c r="I127" s="22">
        <f t="shared" si="82"/>
        <v>0</v>
      </c>
      <c r="J127" s="16">
        <f t="shared" si="83"/>
        <v>0</v>
      </c>
      <c r="K127" s="222" t="str">
        <f t="shared" si="74"/>
        <v/>
      </c>
      <c r="L127" s="267"/>
      <c r="M127" s="16"/>
      <c r="N127" s="16"/>
      <c r="O127" s="20"/>
      <c r="P127" s="16">
        <f t="shared" si="84"/>
        <v>0</v>
      </c>
      <c r="Q127" s="284" t="str">
        <f t="shared" si="71"/>
        <v/>
      </c>
      <c r="R127" s="288">
        <f t="shared" si="85"/>
        <v>0</v>
      </c>
      <c r="S127" s="16">
        <f t="shared" si="86"/>
        <v>0</v>
      </c>
      <c r="T127" s="16">
        <f t="shared" si="87"/>
        <v>0</v>
      </c>
      <c r="U127" s="16">
        <f t="shared" ref="U127:U135" si="151">SUM(H127,O127)</f>
        <v>0</v>
      </c>
      <c r="V127" s="16">
        <f t="shared" si="88"/>
        <v>0</v>
      </c>
      <c r="W127" s="222" t="str">
        <f t="shared" si="150"/>
        <v/>
      </c>
      <c r="X127" s="7"/>
      <c r="Y127" s="7"/>
      <c r="Z127" s="7"/>
      <c r="AA127" s="7"/>
      <c r="AB127" s="7"/>
      <c r="AC127" s="7"/>
      <c r="AD127" s="7"/>
      <c r="AE127" s="7"/>
      <c r="AF127" s="7"/>
      <c r="AG127" s="7"/>
      <c r="AH127" s="7"/>
      <c r="AI127" s="7"/>
      <c r="AJ127" s="7"/>
      <c r="AK127" s="7"/>
      <c r="AL127" s="7"/>
      <c r="AM127" s="7"/>
      <c r="AN127" s="7"/>
      <c r="AO127" s="7"/>
      <c r="AP127" s="7"/>
      <c r="AQ127" s="7"/>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row>
    <row r="128" spans="1:196" s="95" customFormat="1" ht="54.75" hidden="1" customHeight="1" thickBot="1" x14ac:dyDescent="0.35">
      <c r="A128" s="223"/>
      <c r="B128" s="93"/>
      <c r="C128" s="338"/>
      <c r="D128" s="338"/>
      <c r="E128" s="341" t="s">
        <v>239</v>
      </c>
      <c r="F128" s="30"/>
      <c r="G128" s="31"/>
      <c r="H128" s="31"/>
      <c r="I128" s="22">
        <f t="shared" si="82"/>
        <v>0</v>
      </c>
      <c r="J128" s="16">
        <f t="shared" si="83"/>
        <v>0</v>
      </c>
      <c r="K128" s="222" t="str">
        <f t="shared" si="74"/>
        <v/>
      </c>
      <c r="L128" s="268"/>
      <c r="M128" s="31"/>
      <c r="N128" s="31"/>
      <c r="O128" s="31"/>
      <c r="P128" s="16">
        <f t="shared" si="84"/>
        <v>0</v>
      </c>
      <c r="Q128" s="284" t="str">
        <f t="shared" si="71"/>
        <v/>
      </c>
      <c r="R128" s="288">
        <f t="shared" si="85"/>
        <v>0</v>
      </c>
      <c r="S128" s="16">
        <f t="shared" si="86"/>
        <v>0</v>
      </c>
      <c r="T128" s="16">
        <f t="shared" si="87"/>
        <v>0</v>
      </c>
      <c r="U128" s="16">
        <f t="shared" si="151"/>
        <v>0</v>
      </c>
      <c r="V128" s="16">
        <f t="shared" si="88"/>
        <v>0</v>
      </c>
      <c r="W128" s="222" t="str">
        <f t="shared" si="150"/>
        <v/>
      </c>
      <c r="X128" s="63"/>
      <c r="Y128" s="63"/>
      <c r="Z128" s="63"/>
      <c r="AA128" s="63"/>
      <c r="AB128" s="63"/>
      <c r="AC128" s="63"/>
      <c r="AD128" s="63"/>
      <c r="AE128" s="63"/>
      <c r="AF128" s="63"/>
      <c r="AG128" s="63"/>
      <c r="AH128" s="63"/>
      <c r="AI128" s="63"/>
      <c r="AJ128" s="63"/>
      <c r="AK128" s="63"/>
      <c r="AL128" s="63"/>
      <c r="AM128" s="63"/>
      <c r="AN128" s="63"/>
      <c r="AO128" s="63"/>
      <c r="AP128" s="63"/>
      <c r="AQ128" s="63"/>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c r="DQ128" s="64"/>
      <c r="DR128" s="64"/>
      <c r="DS128" s="64"/>
      <c r="DT128" s="64"/>
      <c r="DU128" s="64"/>
      <c r="DV128" s="64"/>
      <c r="DW128" s="64"/>
      <c r="DX128" s="64"/>
      <c r="DY128" s="64"/>
      <c r="DZ128" s="64"/>
      <c r="EA128" s="64"/>
      <c r="EB128" s="64"/>
      <c r="EC128" s="64"/>
      <c r="ED128" s="64"/>
      <c r="EE128" s="64"/>
      <c r="EF128" s="64"/>
      <c r="EG128" s="64"/>
      <c r="EH128" s="64"/>
      <c r="EI128" s="64"/>
      <c r="EJ128" s="64"/>
      <c r="EK128" s="64"/>
      <c r="EL128" s="64"/>
      <c r="EM128" s="64"/>
      <c r="EN128" s="64"/>
      <c r="EO128" s="64"/>
      <c r="EP128" s="64"/>
      <c r="EQ128" s="64"/>
      <c r="ER128" s="64"/>
      <c r="ES128" s="64"/>
      <c r="ET128" s="64"/>
      <c r="EU128" s="64"/>
      <c r="EV128" s="64"/>
      <c r="EW128" s="64"/>
      <c r="EX128" s="64"/>
      <c r="EY128" s="64"/>
      <c r="EZ128" s="64"/>
      <c r="FA128" s="64"/>
      <c r="FB128" s="64"/>
      <c r="FC128" s="64"/>
      <c r="FD128" s="64"/>
      <c r="FE128" s="64"/>
      <c r="FF128" s="64"/>
      <c r="FG128" s="64"/>
      <c r="FH128" s="64"/>
      <c r="FI128" s="64"/>
      <c r="FJ128" s="64"/>
      <c r="FK128" s="64"/>
      <c r="FL128" s="64"/>
      <c r="FM128" s="64"/>
      <c r="FN128" s="64"/>
      <c r="FO128" s="64"/>
      <c r="FP128" s="64"/>
      <c r="FQ128" s="64"/>
      <c r="FR128" s="64"/>
      <c r="FS128" s="64"/>
      <c r="FT128" s="64"/>
      <c r="FU128" s="64"/>
      <c r="FV128" s="64"/>
      <c r="FW128" s="64"/>
      <c r="FX128" s="64"/>
      <c r="FY128" s="64"/>
      <c r="FZ128" s="64"/>
      <c r="GA128" s="64"/>
      <c r="GB128" s="64"/>
      <c r="GC128" s="64"/>
      <c r="GD128" s="64"/>
      <c r="GE128" s="94"/>
      <c r="GF128" s="94"/>
      <c r="GG128" s="94"/>
      <c r="GH128" s="94"/>
      <c r="GI128" s="94"/>
      <c r="GJ128" s="94"/>
      <c r="GK128" s="94"/>
      <c r="GL128" s="94"/>
      <c r="GM128" s="94"/>
      <c r="GN128" s="94"/>
    </row>
    <row r="129" spans="1:196" s="95" customFormat="1" ht="41.25" hidden="1" customHeight="1" thickBot="1" x14ac:dyDescent="0.35">
      <c r="A129" s="223"/>
      <c r="B129" s="93"/>
      <c r="C129" s="338"/>
      <c r="D129" s="338"/>
      <c r="E129" s="341" t="s">
        <v>240</v>
      </c>
      <c r="F129" s="30"/>
      <c r="G129" s="31"/>
      <c r="H129" s="31"/>
      <c r="I129" s="22">
        <f t="shared" si="82"/>
        <v>0</v>
      </c>
      <c r="J129" s="16">
        <f t="shared" si="83"/>
        <v>0</v>
      </c>
      <c r="K129" s="222" t="str">
        <f t="shared" si="74"/>
        <v/>
      </c>
      <c r="L129" s="268"/>
      <c r="M129" s="31"/>
      <c r="N129" s="31"/>
      <c r="O129" s="31"/>
      <c r="P129" s="16">
        <f t="shared" si="84"/>
        <v>0</v>
      </c>
      <c r="Q129" s="284" t="str">
        <f t="shared" si="71"/>
        <v/>
      </c>
      <c r="R129" s="288">
        <f t="shared" si="85"/>
        <v>0</v>
      </c>
      <c r="S129" s="16">
        <f t="shared" si="86"/>
        <v>0</v>
      </c>
      <c r="T129" s="16">
        <f t="shared" si="87"/>
        <v>0</v>
      </c>
      <c r="U129" s="16">
        <f t="shared" si="151"/>
        <v>0</v>
      </c>
      <c r="V129" s="16">
        <f t="shared" si="88"/>
        <v>0</v>
      </c>
      <c r="W129" s="222" t="str">
        <f t="shared" si="150"/>
        <v/>
      </c>
      <c r="X129" s="63"/>
      <c r="Y129" s="63"/>
      <c r="Z129" s="63"/>
      <c r="AA129" s="63"/>
      <c r="AB129" s="63"/>
      <c r="AC129" s="63"/>
      <c r="AD129" s="63"/>
      <c r="AE129" s="63"/>
      <c r="AF129" s="63"/>
      <c r="AG129" s="63"/>
      <c r="AH129" s="63"/>
      <c r="AI129" s="63"/>
      <c r="AJ129" s="63"/>
      <c r="AK129" s="63"/>
      <c r="AL129" s="63"/>
      <c r="AM129" s="63"/>
      <c r="AN129" s="63"/>
      <c r="AO129" s="63"/>
      <c r="AP129" s="63"/>
      <c r="AQ129" s="63"/>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c r="CK129" s="6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c r="DQ129" s="64"/>
      <c r="DR129" s="64"/>
      <c r="DS129" s="64"/>
      <c r="DT129" s="64"/>
      <c r="DU129" s="64"/>
      <c r="DV129" s="64"/>
      <c r="DW129" s="64"/>
      <c r="DX129" s="64"/>
      <c r="DY129" s="64"/>
      <c r="DZ129" s="64"/>
      <c r="EA129" s="64"/>
      <c r="EB129" s="64"/>
      <c r="EC129" s="64"/>
      <c r="ED129" s="64"/>
      <c r="EE129" s="64"/>
      <c r="EF129" s="64"/>
      <c r="EG129" s="64"/>
      <c r="EH129" s="64"/>
      <c r="EI129" s="64"/>
      <c r="EJ129" s="64"/>
      <c r="EK129" s="64"/>
      <c r="EL129" s="64"/>
      <c r="EM129" s="64"/>
      <c r="EN129" s="64"/>
      <c r="EO129" s="64"/>
      <c r="EP129" s="64"/>
      <c r="EQ129" s="64"/>
      <c r="ER129" s="64"/>
      <c r="ES129" s="64"/>
      <c r="ET129" s="64"/>
      <c r="EU129" s="64"/>
      <c r="EV129" s="64"/>
      <c r="EW129" s="64"/>
      <c r="EX129" s="64"/>
      <c r="EY129" s="64"/>
      <c r="EZ129" s="64"/>
      <c r="FA129" s="64"/>
      <c r="FB129" s="64"/>
      <c r="FC129" s="64"/>
      <c r="FD129" s="64"/>
      <c r="FE129" s="64"/>
      <c r="FF129" s="64"/>
      <c r="FG129" s="64"/>
      <c r="FH129" s="64"/>
      <c r="FI129" s="64"/>
      <c r="FJ129" s="64"/>
      <c r="FK129" s="64"/>
      <c r="FL129" s="64"/>
      <c r="FM129" s="64"/>
      <c r="FN129" s="64"/>
      <c r="FO129" s="64"/>
      <c r="FP129" s="64"/>
      <c r="FQ129" s="64"/>
      <c r="FR129" s="64"/>
      <c r="FS129" s="64"/>
      <c r="FT129" s="64"/>
      <c r="FU129" s="64"/>
      <c r="FV129" s="64"/>
      <c r="FW129" s="64"/>
      <c r="FX129" s="64"/>
      <c r="FY129" s="64"/>
      <c r="FZ129" s="64"/>
      <c r="GA129" s="64"/>
      <c r="GB129" s="64"/>
      <c r="GC129" s="64"/>
      <c r="GD129" s="64"/>
      <c r="GE129" s="94"/>
      <c r="GF129" s="94"/>
      <c r="GG129" s="94"/>
      <c r="GH129" s="94"/>
      <c r="GI129" s="94"/>
      <c r="GJ129" s="94"/>
      <c r="GK129" s="94"/>
      <c r="GL129" s="94"/>
      <c r="GM129" s="94"/>
      <c r="GN129" s="94"/>
    </row>
    <row r="130" spans="1:196" s="1" customFormat="1" ht="39.75" hidden="1" customHeight="1" x14ac:dyDescent="0.3">
      <c r="A130" s="221">
        <v>25</v>
      </c>
      <c r="B130" s="92"/>
      <c r="C130" s="334" t="s">
        <v>198</v>
      </c>
      <c r="D130" s="334" t="s">
        <v>83</v>
      </c>
      <c r="E130" s="337" t="s">
        <v>199</v>
      </c>
      <c r="F130" s="25"/>
      <c r="G130" s="20"/>
      <c r="H130" s="20"/>
      <c r="I130" s="22">
        <f t="shared" si="82"/>
        <v>0</v>
      </c>
      <c r="J130" s="16">
        <f t="shared" si="83"/>
        <v>0</v>
      </c>
      <c r="K130" s="222" t="str">
        <f t="shared" si="74"/>
        <v/>
      </c>
      <c r="L130" s="267"/>
      <c r="M130" s="16"/>
      <c r="N130" s="16"/>
      <c r="O130" s="20"/>
      <c r="P130" s="16">
        <f t="shared" si="84"/>
        <v>0</v>
      </c>
      <c r="Q130" s="284" t="str">
        <f t="shared" si="71"/>
        <v/>
      </c>
      <c r="R130" s="288">
        <f t="shared" si="85"/>
        <v>0</v>
      </c>
      <c r="S130" s="16">
        <f t="shared" si="86"/>
        <v>0</v>
      </c>
      <c r="T130" s="16">
        <f t="shared" si="87"/>
        <v>0</v>
      </c>
      <c r="U130" s="16">
        <f t="shared" si="151"/>
        <v>0</v>
      </c>
      <c r="V130" s="16">
        <f t="shared" si="88"/>
        <v>0</v>
      </c>
      <c r="W130" s="222" t="str">
        <f t="shared" si="150"/>
        <v/>
      </c>
      <c r="X130" s="7"/>
      <c r="Y130" s="7"/>
      <c r="Z130" s="7"/>
      <c r="AA130" s="7"/>
      <c r="AB130" s="7"/>
      <c r="AC130" s="7"/>
      <c r="AD130" s="7"/>
      <c r="AE130" s="7"/>
      <c r="AF130" s="7"/>
      <c r="AG130" s="7"/>
      <c r="AH130" s="7"/>
      <c r="AI130" s="7"/>
      <c r="AJ130" s="7"/>
      <c r="AK130" s="7"/>
      <c r="AL130" s="7"/>
      <c r="AM130" s="7"/>
      <c r="AN130" s="7"/>
      <c r="AO130" s="7"/>
      <c r="AP130" s="7"/>
      <c r="AQ130" s="7"/>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row>
    <row r="131" spans="1:196" s="5" customFormat="1" ht="42" hidden="1" customHeight="1" thickBot="1" x14ac:dyDescent="0.35">
      <c r="A131" s="221"/>
      <c r="B131" s="92"/>
      <c r="C131" s="334" t="s">
        <v>306</v>
      </c>
      <c r="D131" s="334" t="s">
        <v>247</v>
      </c>
      <c r="E131" s="337" t="s">
        <v>307</v>
      </c>
      <c r="F131" s="25"/>
      <c r="G131" s="20"/>
      <c r="H131" s="20"/>
      <c r="I131" s="22">
        <f t="shared" si="82"/>
        <v>0</v>
      </c>
      <c r="J131" s="16">
        <f t="shared" si="83"/>
        <v>0</v>
      </c>
      <c r="K131" s="222" t="str">
        <f t="shared" si="74"/>
        <v/>
      </c>
      <c r="L131" s="267"/>
      <c r="M131" s="16"/>
      <c r="N131" s="16"/>
      <c r="O131" s="20"/>
      <c r="P131" s="16">
        <f t="shared" si="84"/>
        <v>0</v>
      </c>
      <c r="Q131" s="284" t="str">
        <f t="shared" si="71"/>
        <v/>
      </c>
      <c r="R131" s="288">
        <f t="shared" si="85"/>
        <v>0</v>
      </c>
      <c r="S131" s="16">
        <f t="shared" si="86"/>
        <v>0</v>
      </c>
      <c r="T131" s="16">
        <f t="shared" si="87"/>
        <v>0</v>
      </c>
      <c r="U131" s="16">
        <f t="shared" si="151"/>
        <v>0</v>
      </c>
      <c r="V131" s="16">
        <f t="shared" si="88"/>
        <v>0</v>
      </c>
      <c r="W131" s="222" t="str">
        <f t="shared" si="150"/>
        <v/>
      </c>
      <c r="X131" s="7"/>
      <c r="Y131" s="7"/>
      <c r="Z131" s="7"/>
      <c r="AA131" s="7"/>
      <c r="AB131" s="7"/>
      <c r="AC131" s="7"/>
      <c r="AD131" s="7"/>
      <c r="AE131" s="7"/>
      <c r="AF131" s="7"/>
      <c r="AG131" s="7"/>
      <c r="AH131" s="7"/>
      <c r="AI131" s="7"/>
      <c r="AJ131" s="7"/>
      <c r="AK131" s="7"/>
      <c r="AL131" s="7"/>
      <c r="AM131" s="7"/>
      <c r="AN131" s="7"/>
      <c r="AO131" s="7"/>
      <c r="AP131" s="7"/>
      <c r="AQ131" s="7"/>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9"/>
      <c r="GF131" s="9"/>
      <c r="GG131" s="9"/>
      <c r="GH131" s="9"/>
      <c r="GI131" s="9"/>
      <c r="GJ131" s="9"/>
      <c r="GK131" s="9"/>
      <c r="GL131" s="9"/>
      <c r="GM131" s="9"/>
      <c r="GN131" s="9"/>
    </row>
    <row r="132" spans="1:196" s="95" customFormat="1" ht="47.25" hidden="1" customHeight="1" thickBot="1" x14ac:dyDescent="0.35">
      <c r="A132" s="223"/>
      <c r="B132" s="93"/>
      <c r="C132" s="338"/>
      <c r="D132" s="338"/>
      <c r="E132" s="341" t="s">
        <v>313</v>
      </c>
      <c r="F132" s="30"/>
      <c r="G132" s="31"/>
      <c r="H132" s="31"/>
      <c r="I132" s="22">
        <f t="shared" si="82"/>
        <v>0</v>
      </c>
      <c r="J132" s="16">
        <f t="shared" si="83"/>
        <v>0</v>
      </c>
      <c r="K132" s="222" t="str">
        <f t="shared" si="74"/>
        <v/>
      </c>
      <c r="L132" s="272"/>
      <c r="M132" s="48"/>
      <c r="N132" s="48"/>
      <c r="O132" s="48"/>
      <c r="P132" s="16">
        <f t="shared" si="84"/>
        <v>0</v>
      </c>
      <c r="Q132" s="284" t="str">
        <f t="shared" si="71"/>
        <v/>
      </c>
      <c r="R132" s="288">
        <f t="shared" si="85"/>
        <v>0</v>
      </c>
      <c r="S132" s="16">
        <f t="shared" si="86"/>
        <v>0</v>
      </c>
      <c r="T132" s="16">
        <f t="shared" si="87"/>
        <v>0</v>
      </c>
      <c r="U132" s="16">
        <f t="shared" si="151"/>
        <v>0</v>
      </c>
      <c r="V132" s="16">
        <f t="shared" si="88"/>
        <v>0</v>
      </c>
      <c r="W132" s="222" t="str">
        <f t="shared" si="150"/>
        <v/>
      </c>
      <c r="X132" s="63"/>
      <c r="Y132" s="63"/>
      <c r="Z132" s="63"/>
      <c r="AA132" s="63"/>
      <c r="AB132" s="63"/>
      <c r="AC132" s="63"/>
      <c r="AD132" s="63"/>
      <c r="AE132" s="63"/>
      <c r="AF132" s="63"/>
      <c r="AG132" s="63"/>
      <c r="AH132" s="63"/>
      <c r="AI132" s="63"/>
      <c r="AJ132" s="63"/>
      <c r="AK132" s="63"/>
      <c r="AL132" s="63"/>
      <c r="AM132" s="63"/>
      <c r="AN132" s="63"/>
      <c r="AO132" s="63"/>
      <c r="AP132" s="63"/>
      <c r="AQ132" s="63"/>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c r="DQ132" s="64"/>
      <c r="DR132" s="64"/>
      <c r="DS132" s="64"/>
      <c r="DT132" s="64"/>
      <c r="DU132" s="64"/>
      <c r="DV132" s="64"/>
      <c r="DW132" s="64"/>
      <c r="DX132" s="64"/>
      <c r="DY132" s="64"/>
      <c r="DZ132" s="64"/>
      <c r="EA132" s="64"/>
      <c r="EB132" s="64"/>
      <c r="EC132" s="64"/>
      <c r="ED132" s="64"/>
      <c r="EE132" s="64"/>
      <c r="EF132" s="64"/>
      <c r="EG132" s="64"/>
      <c r="EH132" s="64"/>
      <c r="EI132" s="64"/>
      <c r="EJ132" s="64"/>
      <c r="EK132" s="64"/>
      <c r="EL132" s="64"/>
      <c r="EM132" s="64"/>
      <c r="EN132" s="64"/>
      <c r="EO132" s="64"/>
      <c r="EP132" s="64"/>
      <c r="EQ132" s="64"/>
      <c r="ER132" s="64"/>
      <c r="ES132" s="64"/>
      <c r="ET132" s="64"/>
      <c r="EU132" s="64"/>
      <c r="EV132" s="64"/>
      <c r="EW132" s="64"/>
      <c r="EX132" s="64"/>
      <c r="EY132" s="64"/>
      <c r="EZ132" s="64"/>
      <c r="FA132" s="64"/>
      <c r="FB132" s="64"/>
      <c r="FC132" s="64"/>
      <c r="FD132" s="64"/>
      <c r="FE132" s="64"/>
      <c r="FF132" s="64"/>
      <c r="FG132" s="64"/>
      <c r="FH132" s="64"/>
      <c r="FI132" s="64"/>
      <c r="FJ132" s="64"/>
      <c r="FK132" s="64"/>
      <c r="FL132" s="64"/>
      <c r="FM132" s="64"/>
      <c r="FN132" s="64"/>
      <c r="FO132" s="64"/>
      <c r="FP132" s="64"/>
      <c r="FQ132" s="64"/>
      <c r="FR132" s="64"/>
      <c r="FS132" s="64"/>
      <c r="FT132" s="64"/>
      <c r="FU132" s="64"/>
      <c r="FV132" s="64"/>
      <c r="FW132" s="64"/>
      <c r="FX132" s="64"/>
      <c r="FY132" s="64"/>
      <c r="FZ132" s="64"/>
      <c r="GA132" s="64"/>
      <c r="GB132" s="64"/>
      <c r="GC132" s="64"/>
      <c r="GD132" s="64"/>
      <c r="GE132" s="94"/>
      <c r="GF132" s="94"/>
      <c r="GG132" s="94"/>
      <c r="GH132" s="94"/>
      <c r="GI132" s="94"/>
      <c r="GJ132" s="94"/>
      <c r="GK132" s="94"/>
      <c r="GL132" s="94"/>
      <c r="GM132" s="94"/>
      <c r="GN132" s="94"/>
    </row>
    <row r="133" spans="1:196" s="5" customFormat="1" ht="30.75" hidden="1" customHeight="1" thickBot="1" x14ac:dyDescent="0.35">
      <c r="A133" s="221"/>
      <c r="B133" s="92"/>
      <c r="C133" s="334" t="s">
        <v>267</v>
      </c>
      <c r="D133" s="334" t="s">
        <v>76</v>
      </c>
      <c r="E133" s="337" t="s">
        <v>268</v>
      </c>
      <c r="F133" s="25"/>
      <c r="G133" s="20"/>
      <c r="H133" s="20"/>
      <c r="I133" s="22">
        <f t="shared" si="82"/>
        <v>0</v>
      </c>
      <c r="J133" s="16">
        <f t="shared" si="83"/>
        <v>0</v>
      </c>
      <c r="K133" s="222" t="str">
        <f t="shared" si="74"/>
        <v/>
      </c>
      <c r="L133" s="267"/>
      <c r="M133" s="16"/>
      <c r="N133" s="16"/>
      <c r="O133" s="20"/>
      <c r="P133" s="16">
        <f t="shared" si="84"/>
        <v>0</v>
      </c>
      <c r="Q133" s="284" t="str">
        <f t="shared" si="71"/>
        <v/>
      </c>
      <c r="R133" s="288">
        <f t="shared" si="85"/>
        <v>0</v>
      </c>
      <c r="S133" s="16">
        <f t="shared" si="86"/>
        <v>0</v>
      </c>
      <c r="T133" s="16">
        <f t="shared" si="87"/>
        <v>0</v>
      </c>
      <c r="U133" s="16">
        <f t="shared" si="151"/>
        <v>0</v>
      </c>
      <c r="V133" s="16">
        <f t="shared" si="88"/>
        <v>0</v>
      </c>
      <c r="W133" s="222" t="str">
        <f t="shared" si="150"/>
        <v/>
      </c>
      <c r="X133" s="7"/>
      <c r="Y133" s="7"/>
      <c r="Z133" s="7"/>
      <c r="AA133" s="7"/>
      <c r="AB133" s="7"/>
      <c r="AC133" s="7"/>
      <c r="AD133" s="7"/>
      <c r="AE133" s="7"/>
      <c r="AF133" s="7"/>
      <c r="AG133" s="7"/>
      <c r="AH133" s="7"/>
      <c r="AI133" s="7"/>
      <c r="AJ133" s="7"/>
      <c r="AK133" s="7"/>
      <c r="AL133" s="7"/>
      <c r="AM133" s="7"/>
      <c r="AN133" s="7"/>
      <c r="AO133" s="7"/>
      <c r="AP133" s="7"/>
      <c r="AQ133" s="7"/>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9"/>
      <c r="GF133" s="9"/>
      <c r="GG133" s="9"/>
      <c r="GH133" s="9"/>
      <c r="GI133" s="9"/>
      <c r="GJ133" s="9"/>
      <c r="GK133" s="9"/>
      <c r="GL133" s="9"/>
      <c r="GM133" s="9"/>
      <c r="GN133" s="9"/>
    </row>
    <row r="134" spans="1:196" s="5" customFormat="1" ht="31.5" hidden="1" customHeight="1" thickBot="1" x14ac:dyDescent="0.35">
      <c r="A134" s="221"/>
      <c r="B134" s="92"/>
      <c r="C134" s="334" t="s">
        <v>221</v>
      </c>
      <c r="D134" s="334" t="s">
        <v>76</v>
      </c>
      <c r="E134" s="337" t="s">
        <v>162</v>
      </c>
      <c r="F134" s="25"/>
      <c r="G134" s="20"/>
      <c r="H134" s="20"/>
      <c r="I134" s="22">
        <f t="shared" si="82"/>
        <v>0</v>
      </c>
      <c r="J134" s="16">
        <f t="shared" si="83"/>
        <v>0</v>
      </c>
      <c r="K134" s="222" t="str">
        <f t="shared" si="74"/>
        <v/>
      </c>
      <c r="L134" s="267"/>
      <c r="M134" s="16"/>
      <c r="N134" s="16"/>
      <c r="O134" s="20"/>
      <c r="P134" s="16">
        <f t="shared" si="84"/>
        <v>0</v>
      </c>
      <c r="Q134" s="284" t="str">
        <f t="shared" si="71"/>
        <v/>
      </c>
      <c r="R134" s="288">
        <f t="shared" si="85"/>
        <v>0</v>
      </c>
      <c r="S134" s="16">
        <f t="shared" si="86"/>
        <v>0</v>
      </c>
      <c r="T134" s="16">
        <f t="shared" si="87"/>
        <v>0</v>
      </c>
      <c r="U134" s="16">
        <f t="shared" si="151"/>
        <v>0</v>
      </c>
      <c r="V134" s="16">
        <f t="shared" si="88"/>
        <v>0</v>
      </c>
      <c r="W134" s="222" t="str">
        <f t="shared" si="150"/>
        <v/>
      </c>
      <c r="X134" s="7"/>
      <c r="Y134" s="7"/>
      <c r="Z134" s="7"/>
      <c r="AA134" s="7"/>
      <c r="AB134" s="7"/>
      <c r="AC134" s="7"/>
      <c r="AD134" s="7"/>
      <c r="AE134" s="7"/>
      <c r="AF134" s="7"/>
      <c r="AG134" s="7"/>
      <c r="AH134" s="7"/>
      <c r="AI134" s="7"/>
      <c r="AJ134" s="7"/>
      <c r="AK134" s="7"/>
      <c r="AL134" s="7"/>
      <c r="AM134" s="7"/>
      <c r="AN134" s="7"/>
      <c r="AO134" s="7"/>
      <c r="AP134" s="7"/>
      <c r="AQ134" s="7"/>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9"/>
      <c r="GF134" s="9"/>
      <c r="GG134" s="9"/>
      <c r="GH134" s="9"/>
      <c r="GI134" s="9"/>
      <c r="GJ134" s="9"/>
      <c r="GK134" s="9"/>
      <c r="GL134" s="9"/>
      <c r="GM134" s="9"/>
      <c r="GN134" s="9"/>
    </row>
    <row r="135" spans="1:196" s="168" customFormat="1" ht="37.5" customHeight="1" thickBot="1" x14ac:dyDescent="0.35">
      <c r="A135" s="226"/>
      <c r="B135" s="159"/>
      <c r="C135" s="347" t="s">
        <v>355</v>
      </c>
      <c r="D135" s="347" t="s">
        <v>76</v>
      </c>
      <c r="E135" s="348" t="s">
        <v>356</v>
      </c>
      <c r="F135" s="160">
        <v>267</v>
      </c>
      <c r="G135" s="20">
        <v>267</v>
      </c>
      <c r="H135" s="161">
        <v>6.1</v>
      </c>
      <c r="I135" s="162">
        <f t="shared" si="82"/>
        <v>1.0384629658570398E-5</v>
      </c>
      <c r="J135" s="163">
        <f t="shared" si="83"/>
        <v>-260.89999999999998</v>
      </c>
      <c r="K135" s="227">
        <f t="shared" si="74"/>
        <v>2.2846441947565542E-2</v>
      </c>
      <c r="L135" s="273"/>
      <c r="M135" s="163"/>
      <c r="N135" s="16"/>
      <c r="O135" s="161"/>
      <c r="P135" s="163">
        <f t="shared" si="84"/>
        <v>0</v>
      </c>
      <c r="Q135" s="285" t="str">
        <f t="shared" si="71"/>
        <v/>
      </c>
      <c r="R135" s="291">
        <f t="shared" si="85"/>
        <v>267</v>
      </c>
      <c r="S135" s="163">
        <f t="shared" si="86"/>
        <v>267</v>
      </c>
      <c r="T135" s="163">
        <f t="shared" si="87"/>
        <v>267</v>
      </c>
      <c r="U135" s="163">
        <f t="shared" si="151"/>
        <v>6.1</v>
      </c>
      <c r="V135" s="163">
        <f>U135-T135</f>
        <v>-260.89999999999998</v>
      </c>
      <c r="W135" s="227">
        <f>IFERROR(100%*(U135/T135),"")</f>
        <v>2.2846441947565542E-2</v>
      </c>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6"/>
      <c r="AS135" s="166"/>
      <c r="AT135" s="166"/>
      <c r="AU135" s="166"/>
      <c r="AV135" s="166"/>
      <c r="AW135" s="166"/>
      <c r="AX135" s="166"/>
      <c r="AY135" s="166"/>
      <c r="AZ135" s="166"/>
      <c r="BA135" s="166"/>
      <c r="BB135" s="166"/>
      <c r="BC135" s="166"/>
      <c r="BD135" s="166"/>
      <c r="BE135" s="166"/>
      <c r="BF135" s="166"/>
      <c r="BG135" s="166"/>
      <c r="BH135" s="166"/>
      <c r="BI135" s="166"/>
      <c r="BJ135" s="166"/>
      <c r="BK135" s="166"/>
      <c r="BL135" s="166"/>
      <c r="BM135" s="166"/>
      <c r="BN135" s="166"/>
      <c r="BO135" s="166"/>
      <c r="BP135" s="166"/>
      <c r="BQ135" s="166"/>
      <c r="BR135" s="166"/>
      <c r="BS135" s="166"/>
      <c r="BT135" s="166"/>
      <c r="BU135" s="166"/>
      <c r="BV135" s="166"/>
      <c r="BW135" s="166"/>
      <c r="BX135" s="166"/>
      <c r="BY135" s="166"/>
      <c r="BZ135" s="166"/>
      <c r="CA135" s="166"/>
      <c r="CB135" s="166"/>
      <c r="CC135" s="166"/>
      <c r="CD135" s="166"/>
      <c r="CE135" s="166"/>
      <c r="CF135" s="166"/>
      <c r="CG135" s="166"/>
      <c r="CH135" s="166"/>
      <c r="CI135" s="166"/>
      <c r="CJ135" s="166"/>
      <c r="CK135" s="166"/>
      <c r="CL135" s="166"/>
      <c r="CM135" s="166"/>
      <c r="CN135" s="166"/>
      <c r="CO135" s="166"/>
      <c r="CP135" s="166"/>
      <c r="CQ135" s="166"/>
      <c r="CR135" s="166"/>
      <c r="CS135" s="166"/>
      <c r="CT135" s="166"/>
      <c r="CU135" s="166"/>
      <c r="CV135" s="166"/>
      <c r="CW135" s="166"/>
      <c r="CX135" s="166"/>
      <c r="CY135" s="166"/>
      <c r="CZ135" s="166"/>
      <c r="DA135" s="166"/>
      <c r="DB135" s="166"/>
      <c r="DC135" s="166"/>
      <c r="DD135" s="166"/>
      <c r="DE135" s="166"/>
      <c r="DF135" s="166"/>
      <c r="DG135" s="166"/>
      <c r="DH135" s="166"/>
      <c r="DI135" s="166"/>
      <c r="DJ135" s="166"/>
      <c r="DK135" s="166"/>
      <c r="DL135" s="166"/>
      <c r="DM135" s="166"/>
      <c r="DN135" s="166"/>
      <c r="DO135" s="166"/>
      <c r="DP135" s="166"/>
      <c r="DQ135" s="166"/>
      <c r="DR135" s="166"/>
      <c r="DS135" s="166"/>
      <c r="DT135" s="166"/>
      <c r="DU135" s="166"/>
      <c r="DV135" s="166"/>
      <c r="DW135" s="166"/>
      <c r="DX135" s="166"/>
      <c r="DY135" s="166"/>
      <c r="DZ135" s="166"/>
      <c r="EA135" s="166"/>
      <c r="EB135" s="166"/>
      <c r="EC135" s="166"/>
      <c r="ED135" s="166"/>
      <c r="EE135" s="166"/>
      <c r="EF135" s="166"/>
      <c r="EG135" s="166"/>
      <c r="EH135" s="166"/>
      <c r="EI135" s="166"/>
      <c r="EJ135" s="166"/>
      <c r="EK135" s="166"/>
      <c r="EL135" s="166"/>
      <c r="EM135" s="166"/>
      <c r="EN135" s="166"/>
      <c r="EO135" s="166"/>
      <c r="EP135" s="166"/>
      <c r="EQ135" s="166"/>
      <c r="ER135" s="166"/>
      <c r="ES135" s="166"/>
      <c r="ET135" s="166"/>
      <c r="EU135" s="166"/>
      <c r="EV135" s="166"/>
      <c r="EW135" s="166"/>
      <c r="EX135" s="166"/>
      <c r="EY135" s="166"/>
      <c r="EZ135" s="166"/>
      <c r="FA135" s="166"/>
      <c r="FB135" s="166"/>
      <c r="FC135" s="166"/>
      <c r="FD135" s="166"/>
      <c r="FE135" s="166"/>
      <c r="FF135" s="166"/>
      <c r="FG135" s="166"/>
      <c r="FH135" s="166"/>
      <c r="FI135" s="166"/>
      <c r="FJ135" s="166"/>
      <c r="FK135" s="166"/>
      <c r="FL135" s="166"/>
      <c r="FM135" s="166"/>
      <c r="FN135" s="166"/>
      <c r="FO135" s="166"/>
      <c r="FP135" s="166"/>
      <c r="FQ135" s="166"/>
      <c r="FR135" s="166"/>
      <c r="FS135" s="166"/>
      <c r="FT135" s="166"/>
      <c r="FU135" s="166"/>
      <c r="FV135" s="166"/>
      <c r="FW135" s="166"/>
      <c r="FX135" s="166"/>
      <c r="FY135" s="166"/>
      <c r="FZ135" s="166"/>
      <c r="GA135" s="166"/>
      <c r="GB135" s="166"/>
      <c r="GC135" s="166"/>
      <c r="GD135" s="166"/>
      <c r="GE135" s="167"/>
      <c r="GF135" s="167"/>
      <c r="GG135" s="167"/>
      <c r="GH135" s="167"/>
      <c r="GI135" s="167"/>
      <c r="GJ135" s="167"/>
      <c r="GK135" s="167"/>
      <c r="GL135" s="167"/>
      <c r="GM135" s="167"/>
      <c r="GN135" s="167"/>
    </row>
    <row r="136" spans="1:196" s="168" customFormat="1" ht="24" customHeight="1" thickBot="1" x14ac:dyDescent="0.35">
      <c r="A136" s="228">
        <v>12</v>
      </c>
      <c r="B136" s="169" t="s">
        <v>30</v>
      </c>
      <c r="C136" s="169" t="s">
        <v>299</v>
      </c>
      <c r="D136" s="169"/>
      <c r="E136" s="259" t="s">
        <v>300</v>
      </c>
      <c r="F136" s="158">
        <f>SUM(F137:F146)</f>
        <v>31444.5</v>
      </c>
      <c r="G136" s="15">
        <f t="shared" ref="G136" si="152">SUM(G137:G146)</f>
        <v>30865.399999999998</v>
      </c>
      <c r="H136" s="171">
        <f>SUM(H137:H146)</f>
        <v>13944.5</v>
      </c>
      <c r="I136" s="170">
        <f t="shared" ref="I136:I138" si="153">H136/$H$6</f>
        <v>2.3739093159661464E-2</v>
      </c>
      <c r="J136" s="171">
        <f t="shared" ref="J136:J138" si="154">H136-G136</f>
        <v>-16920.899999999998</v>
      </c>
      <c r="K136" s="229">
        <f t="shared" si="74"/>
        <v>0.45178419848762696</v>
      </c>
      <c r="L136" s="274">
        <f>SUM(L137:L146)</f>
        <v>99177</v>
      </c>
      <c r="M136" s="171">
        <f t="shared" ref="M136:O136" si="155">SUM(M137:M146)</f>
        <v>99177</v>
      </c>
      <c r="N136" s="15">
        <f t="shared" si="155"/>
        <v>96390.400000000009</v>
      </c>
      <c r="O136" s="171">
        <f t="shared" si="155"/>
        <v>61000.700000000004</v>
      </c>
      <c r="P136" s="171">
        <f t="shared" ref="P136:P138" si="156">O136-N136</f>
        <v>-35389.700000000004</v>
      </c>
      <c r="Q136" s="354">
        <f t="shared" si="71"/>
        <v>0.63285036684151119</v>
      </c>
      <c r="R136" s="158">
        <f>SUM(R137:R146)</f>
        <v>130621.5</v>
      </c>
      <c r="S136" s="171">
        <f t="shared" ref="S136:U136" si="157">SUM(S137:S146)</f>
        <v>130621.5</v>
      </c>
      <c r="T136" s="171">
        <f t="shared" si="157"/>
        <v>127255.79999999999</v>
      </c>
      <c r="U136" s="172">
        <f t="shared" si="157"/>
        <v>74945.2</v>
      </c>
      <c r="V136" s="171">
        <f t="shared" ref="V136:V138" si="158">U136-T136</f>
        <v>-52310.599999999991</v>
      </c>
      <c r="W136" s="229">
        <f t="shared" si="126"/>
        <v>0.58893347100878701</v>
      </c>
      <c r="X136" s="165"/>
      <c r="Y136" s="165"/>
      <c r="Z136" s="165"/>
      <c r="AA136" s="165"/>
      <c r="AB136" s="165"/>
      <c r="AC136" s="165"/>
      <c r="AD136" s="165"/>
      <c r="AE136" s="165"/>
      <c r="AF136" s="165"/>
      <c r="AG136" s="165"/>
      <c r="AH136" s="165"/>
      <c r="AI136" s="165"/>
      <c r="AJ136" s="165"/>
      <c r="AK136" s="165"/>
      <c r="AL136" s="165"/>
      <c r="AM136" s="165"/>
      <c r="AN136" s="165"/>
      <c r="AO136" s="165"/>
      <c r="AP136" s="165"/>
      <c r="AQ136" s="165"/>
      <c r="AR136" s="166"/>
      <c r="AS136" s="166"/>
      <c r="AT136" s="166"/>
      <c r="AU136" s="166"/>
      <c r="AV136" s="166"/>
      <c r="AW136" s="166"/>
      <c r="AX136" s="166"/>
      <c r="AY136" s="166"/>
      <c r="AZ136" s="166"/>
      <c r="BA136" s="166"/>
      <c r="BB136" s="166"/>
      <c r="BC136" s="166"/>
      <c r="BD136" s="166"/>
      <c r="BE136" s="166"/>
      <c r="BF136" s="166"/>
      <c r="BG136" s="166"/>
      <c r="BH136" s="166"/>
      <c r="BI136" s="166"/>
      <c r="BJ136" s="166"/>
      <c r="BK136" s="166"/>
      <c r="BL136" s="166"/>
      <c r="BM136" s="166"/>
      <c r="BN136" s="166"/>
      <c r="BO136" s="166"/>
      <c r="BP136" s="166"/>
      <c r="BQ136" s="166"/>
      <c r="BR136" s="166"/>
      <c r="BS136" s="166"/>
      <c r="BT136" s="166"/>
      <c r="BU136" s="166"/>
      <c r="BV136" s="166"/>
      <c r="BW136" s="166"/>
      <c r="BX136" s="166"/>
      <c r="BY136" s="166"/>
      <c r="BZ136" s="166"/>
      <c r="CA136" s="166"/>
      <c r="CB136" s="166"/>
      <c r="CC136" s="166"/>
      <c r="CD136" s="166"/>
      <c r="CE136" s="166"/>
      <c r="CF136" s="166"/>
      <c r="CG136" s="166"/>
      <c r="CH136" s="166"/>
      <c r="CI136" s="166"/>
      <c r="CJ136" s="166"/>
      <c r="CK136" s="166"/>
      <c r="CL136" s="166"/>
      <c r="CM136" s="166"/>
      <c r="CN136" s="166"/>
      <c r="CO136" s="166"/>
      <c r="CP136" s="166"/>
      <c r="CQ136" s="166"/>
      <c r="CR136" s="166"/>
      <c r="CS136" s="166"/>
      <c r="CT136" s="166"/>
      <c r="CU136" s="166"/>
      <c r="CV136" s="166"/>
      <c r="CW136" s="166"/>
      <c r="CX136" s="166"/>
      <c r="CY136" s="166"/>
      <c r="CZ136" s="166"/>
      <c r="DA136" s="166"/>
      <c r="DB136" s="166"/>
      <c r="DC136" s="166"/>
      <c r="DD136" s="166"/>
      <c r="DE136" s="166"/>
      <c r="DF136" s="166"/>
      <c r="DG136" s="166"/>
      <c r="DH136" s="166"/>
      <c r="DI136" s="166"/>
      <c r="DJ136" s="166"/>
      <c r="DK136" s="166"/>
      <c r="DL136" s="166"/>
      <c r="DM136" s="166"/>
      <c r="DN136" s="166"/>
      <c r="DO136" s="166"/>
      <c r="DP136" s="166"/>
      <c r="DQ136" s="166"/>
      <c r="DR136" s="166"/>
      <c r="DS136" s="166"/>
      <c r="DT136" s="166"/>
      <c r="DU136" s="166"/>
      <c r="DV136" s="166"/>
      <c r="DW136" s="166"/>
      <c r="DX136" s="166"/>
      <c r="DY136" s="166"/>
      <c r="DZ136" s="166"/>
      <c r="EA136" s="166"/>
      <c r="EB136" s="166"/>
      <c r="EC136" s="166"/>
      <c r="ED136" s="166"/>
      <c r="EE136" s="166"/>
      <c r="EF136" s="166"/>
      <c r="EG136" s="166"/>
      <c r="EH136" s="166"/>
      <c r="EI136" s="166"/>
      <c r="EJ136" s="166"/>
      <c r="EK136" s="166"/>
      <c r="EL136" s="166"/>
      <c r="EM136" s="166"/>
      <c r="EN136" s="166"/>
      <c r="EO136" s="166"/>
      <c r="EP136" s="166"/>
      <c r="EQ136" s="166"/>
      <c r="ER136" s="166"/>
      <c r="ES136" s="166"/>
      <c r="ET136" s="166"/>
      <c r="EU136" s="166"/>
      <c r="EV136" s="166"/>
      <c r="EW136" s="166"/>
      <c r="EX136" s="166"/>
      <c r="EY136" s="166"/>
      <c r="EZ136" s="166"/>
      <c r="FA136" s="166"/>
      <c r="FB136" s="166"/>
      <c r="FC136" s="166"/>
      <c r="FD136" s="166"/>
      <c r="FE136" s="166"/>
      <c r="FF136" s="166"/>
      <c r="FG136" s="166"/>
      <c r="FH136" s="166"/>
      <c r="FI136" s="166"/>
      <c r="FJ136" s="166"/>
      <c r="FK136" s="166"/>
      <c r="FL136" s="166"/>
      <c r="FM136" s="166"/>
      <c r="FN136" s="166"/>
      <c r="FO136" s="166"/>
      <c r="FP136" s="166"/>
      <c r="FQ136" s="166"/>
      <c r="FR136" s="166"/>
      <c r="FS136" s="166"/>
      <c r="FT136" s="166"/>
      <c r="FU136" s="166"/>
      <c r="FV136" s="166"/>
      <c r="FW136" s="166"/>
      <c r="FX136" s="166"/>
      <c r="FY136" s="166"/>
      <c r="FZ136" s="166"/>
      <c r="GA136" s="166"/>
      <c r="GB136" s="166"/>
      <c r="GC136" s="166"/>
      <c r="GD136" s="166"/>
      <c r="GE136" s="167"/>
      <c r="GF136" s="167"/>
      <c r="GG136" s="167"/>
      <c r="GH136" s="167"/>
      <c r="GI136" s="167"/>
      <c r="GJ136" s="167"/>
      <c r="GK136" s="167"/>
      <c r="GL136" s="167"/>
      <c r="GM136" s="167"/>
      <c r="GN136" s="167"/>
    </row>
    <row r="137" spans="1:196" s="174" customFormat="1" ht="34.5" customHeight="1" x14ac:dyDescent="0.3">
      <c r="A137" s="226"/>
      <c r="B137" s="159"/>
      <c r="C137" s="347" t="s">
        <v>163</v>
      </c>
      <c r="D137" s="347" t="s">
        <v>84</v>
      </c>
      <c r="E137" s="348" t="s">
        <v>164</v>
      </c>
      <c r="F137" s="160">
        <v>600.5</v>
      </c>
      <c r="G137" s="20">
        <v>600.5</v>
      </c>
      <c r="H137" s="161">
        <v>165.4</v>
      </c>
      <c r="I137" s="173">
        <f t="shared" ref="I137" si="159">H137/$H$6</f>
        <v>2.8157667959467938E-4</v>
      </c>
      <c r="J137" s="163">
        <f t="shared" ref="J137" si="160">H137-G137</f>
        <v>-435.1</v>
      </c>
      <c r="K137" s="227">
        <f t="shared" si="74"/>
        <v>0.27543713572023315</v>
      </c>
      <c r="L137" s="273">
        <v>148.1</v>
      </c>
      <c r="M137" s="163">
        <v>148.1</v>
      </c>
      <c r="N137" s="16">
        <v>148.1</v>
      </c>
      <c r="O137" s="161"/>
      <c r="P137" s="163">
        <f t="shared" ref="P137" si="161">O137-N137</f>
        <v>-148.1</v>
      </c>
      <c r="Q137" s="285">
        <f t="shared" si="71"/>
        <v>0</v>
      </c>
      <c r="R137" s="291">
        <f t="shared" ref="R137" si="162">SUM(F137,L137)</f>
        <v>748.6</v>
      </c>
      <c r="S137" s="163">
        <f t="shared" ref="S137" si="163">SUM(F137,M137)</f>
        <v>748.6</v>
      </c>
      <c r="T137" s="163">
        <f t="shared" ref="T137" si="164">SUM(G137,N137)</f>
        <v>748.6</v>
      </c>
      <c r="U137" s="163">
        <f t="shared" si="87"/>
        <v>165.4</v>
      </c>
      <c r="V137" s="163">
        <f t="shared" ref="V137" si="165">U137-T137</f>
        <v>-583.20000000000005</v>
      </c>
      <c r="W137" s="227">
        <f t="shared" si="126"/>
        <v>0.22094576542880043</v>
      </c>
      <c r="X137" s="165"/>
      <c r="Y137" s="165"/>
      <c r="Z137" s="165"/>
      <c r="AA137" s="165"/>
      <c r="AB137" s="165"/>
      <c r="AC137" s="165"/>
      <c r="AD137" s="165"/>
      <c r="AE137" s="165"/>
      <c r="AF137" s="165"/>
      <c r="AG137" s="165"/>
      <c r="AH137" s="165"/>
      <c r="AI137" s="165"/>
      <c r="AJ137" s="165"/>
      <c r="AK137" s="165"/>
      <c r="AL137" s="165"/>
      <c r="AM137" s="165"/>
      <c r="AN137" s="165"/>
      <c r="AO137" s="165"/>
      <c r="AP137" s="165"/>
      <c r="AQ137" s="165"/>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6"/>
      <c r="BM137" s="166"/>
      <c r="BN137" s="166"/>
      <c r="BO137" s="166"/>
      <c r="BP137" s="166"/>
      <c r="BQ137" s="166"/>
      <c r="BR137" s="166"/>
      <c r="BS137" s="166"/>
      <c r="BT137" s="166"/>
      <c r="BU137" s="166"/>
      <c r="BV137" s="166"/>
      <c r="BW137" s="166"/>
      <c r="BX137" s="166"/>
      <c r="BY137" s="166"/>
      <c r="BZ137" s="166"/>
      <c r="CA137" s="166"/>
      <c r="CB137" s="166"/>
      <c r="CC137" s="166"/>
      <c r="CD137" s="166"/>
      <c r="CE137" s="166"/>
      <c r="CF137" s="166"/>
      <c r="CG137" s="166"/>
      <c r="CH137" s="166"/>
      <c r="CI137" s="166"/>
      <c r="CJ137" s="166"/>
      <c r="CK137" s="166"/>
      <c r="CL137" s="166"/>
      <c r="CM137" s="166"/>
      <c r="CN137" s="166"/>
      <c r="CO137" s="166"/>
      <c r="CP137" s="166"/>
      <c r="CQ137" s="166"/>
      <c r="CR137" s="166"/>
      <c r="CS137" s="166"/>
      <c r="CT137" s="166"/>
      <c r="CU137" s="166"/>
      <c r="CV137" s="166"/>
      <c r="CW137" s="166"/>
      <c r="CX137" s="166"/>
      <c r="CY137" s="166"/>
      <c r="CZ137" s="166"/>
      <c r="DA137" s="166"/>
      <c r="DB137" s="166"/>
      <c r="DC137" s="166"/>
      <c r="DD137" s="166"/>
      <c r="DE137" s="166"/>
      <c r="DF137" s="166"/>
      <c r="DG137" s="166"/>
      <c r="DH137" s="166"/>
      <c r="DI137" s="166"/>
      <c r="DJ137" s="166"/>
      <c r="DK137" s="166"/>
      <c r="DL137" s="166"/>
      <c r="DM137" s="166"/>
      <c r="DN137" s="166"/>
      <c r="DO137" s="166"/>
      <c r="DP137" s="166"/>
      <c r="DQ137" s="166"/>
      <c r="DR137" s="166"/>
      <c r="DS137" s="166"/>
      <c r="DT137" s="166"/>
      <c r="DU137" s="166"/>
      <c r="DV137" s="166"/>
      <c r="DW137" s="166"/>
      <c r="DX137" s="166"/>
      <c r="DY137" s="166"/>
      <c r="DZ137" s="166"/>
      <c r="EA137" s="166"/>
      <c r="EB137" s="166"/>
      <c r="EC137" s="166"/>
      <c r="ED137" s="166"/>
      <c r="EE137" s="166"/>
      <c r="EF137" s="166"/>
      <c r="EG137" s="166"/>
      <c r="EH137" s="166"/>
      <c r="EI137" s="166"/>
      <c r="EJ137" s="166"/>
      <c r="EK137" s="166"/>
      <c r="EL137" s="166"/>
      <c r="EM137" s="166"/>
      <c r="EN137" s="166"/>
      <c r="EO137" s="166"/>
      <c r="EP137" s="166"/>
      <c r="EQ137" s="166"/>
      <c r="ER137" s="166"/>
      <c r="ES137" s="166"/>
      <c r="ET137" s="166"/>
      <c r="EU137" s="166"/>
      <c r="EV137" s="166"/>
      <c r="EW137" s="166"/>
      <c r="EX137" s="166"/>
      <c r="EY137" s="166"/>
      <c r="EZ137" s="166"/>
      <c r="FA137" s="166"/>
      <c r="FB137" s="166"/>
      <c r="FC137" s="166"/>
      <c r="FD137" s="166"/>
      <c r="FE137" s="166"/>
      <c r="FF137" s="166"/>
      <c r="FG137" s="166"/>
      <c r="FH137" s="166"/>
      <c r="FI137" s="166"/>
      <c r="FJ137" s="166"/>
      <c r="FK137" s="166"/>
      <c r="FL137" s="166"/>
      <c r="FM137" s="166"/>
      <c r="FN137" s="166"/>
      <c r="FO137" s="166"/>
      <c r="FP137" s="166"/>
      <c r="FQ137" s="166"/>
      <c r="FR137" s="166"/>
      <c r="FS137" s="166"/>
      <c r="FT137" s="166"/>
      <c r="FU137" s="166"/>
      <c r="FV137" s="166"/>
      <c r="FW137" s="166"/>
      <c r="FX137" s="166"/>
      <c r="FY137" s="166"/>
      <c r="FZ137" s="166"/>
      <c r="GA137" s="166"/>
      <c r="GB137" s="166"/>
      <c r="GC137" s="166"/>
      <c r="GD137" s="166"/>
      <c r="GE137" s="166"/>
      <c r="GF137" s="166"/>
      <c r="GG137" s="166"/>
      <c r="GH137" s="166"/>
      <c r="GI137" s="166"/>
      <c r="GJ137" s="166"/>
      <c r="GK137" s="166"/>
      <c r="GL137" s="166"/>
      <c r="GM137" s="166"/>
      <c r="GN137" s="166"/>
    </row>
    <row r="138" spans="1:196" s="174" customFormat="1" ht="35.25" customHeight="1" x14ac:dyDescent="0.3">
      <c r="A138" s="226"/>
      <c r="B138" s="159"/>
      <c r="C138" s="347" t="s">
        <v>337</v>
      </c>
      <c r="D138" s="347" t="s">
        <v>83</v>
      </c>
      <c r="E138" s="348" t="s">
        <v>340</v>
      </c>
      <c r="F138" s="160"/>
      <c r="G138" s="20"/>
      <c r="H138" s="161"/>
      <c r="I138" s="173">
        <f t="shared" si="153"/>
        <v>0</v>
      </c>
      <c r="J138" s="163">
        <f t="shared" si="154"/>
        <v>0</v>
      </c>
      <c r="K138" s="227" t="str">
        <f t="shared" si="74"/>
        <v/>
      </c>
      <c r="L138" s="275"/>
      <c r="M138" s="163"/>
      <c r="N138" s="16"/>
      <c r="O138" s="161"/>
      <c r="P138" s="163">
        <f t="shared" si="156"/>
        <v>0</v>
      </c>
      <c r="Q138" s="285" t="str">
        <f t="shared" si="71"/>
        <v/>
      </c>
      <c r="R138" s="291">
        <f t="shared" ref="R138" si="166">SUM(F138,L138)</f>
        <v>0</v>
      </c>
      <c r="S138" s="163">
        <f t="shared" ref="S138" si="167">SUM(F138,M138)</f>
        <v>0</v>
      </c>
      <c r="T138" s="163">
        <f t="shared" ref="T138" si="168">SUM(G138,N138)</f>
        <v>0</v>
      </c>
      <c r="U138" s="163">
        <f t="shared" si="87"/>
        <v>0</v>
      </c>
      <c r="V138" s="163">
        <f t="shared" si="158"/>
        <v>0</v>
      </c>
      <c r="W138" s="227" t="str">
        <f t="shared" si="126"/>
        <v/>
      </c>
      <c r="X138" s="165"/>
      <c r="Y138" s="165"/>
      <c r="Z138" s="165"/>
      <c r="AA138" s="165"/>
      <c r="AB138" s="165"/>
      <c r="AC138" s="165"/>
      <c r="AD138" s="165"/>
      <c r="AE138" s="165"/>
      <c r="AF138" s="165"/>
      <c r="AG138" s="165"/>
      <c r="AH138" s="165"/>
      <c r="AI138" s="165"/>
      <c r="AJ138" s="165"/>
      <c r="AK138" s="165"/>
      <c r="AL138" s="165"/>
      <c r="AM138" s="165"/>
      <c r="AN138" s="165"/>
      <c r="AO138" s="165"/>
      <c r="AP138" s="165"/>
      <c r="AQ138" s="165"/>
      <c r="AR138" s="166"/>
      <c r="AS138" s="166"/>
      <c r="AT138" s="166"/>
      <c r="AU138" s="166"/>
      <c r="AV138" s="166"/>
      <c r="AW138" s="166"/>
      <c r="AX138" s="166"/>
      <c r="AY138" s="166"/>
      <c r="AZ138" s="166"/>
      <c r="BA138" s="166"/>
      <c r="BB138" s="166"/>
      <c r="BC138" s="166"/>
      <c r="BD138" s="166"/>
      <c r="BE138" s="166"/>
      <c r="BF138" s="166"/>
      <c r="BG138" s="166"/>
      <c r="BH138" s="166"/>
      <c r="BI138" s="166"/>
      <c r="BJ138" s="166"/>
      <c r="BK138" s="166"/>
      <c r="BL138" s="166"/>
      <c r="BM138" s="166"/>
      <c r="BN138" s="166"/>
      <c r="BO138" s="166"/>
      <c r="BP138" s="166"/>
      <c r="BQ138" s="166"/>
      <c r="BR138" s="166"/>
      <c r="BS138" s="166"/>
      <c r="BT138" s="166"/>
      <c r="BU138" s="166"/>
      <c r="BV138" s="166"/>
      <c r="BW138" s="166"/>
      <c r="BX138" s="166"/>
      <c r="BY138" s="166"/>
      <c r="BZ138" s="166"/>
      <c r="CA138" s="166"/>
      <c r="CB138" s="166"/>
      <c r="CC138" s="166"/>
      <c r="CD138" s="166"/>
      <c r="CE138" s="166"/>
      <c r="CF138" s="166"/>
      <c r="CG138" s="166"/>
      <c r="CH138" s="166"/>
      <c r="CI138" s="166"/>
      <c r="CJ138" s="166"/>
      <c r="CK138" s="166"/>
      <c r="CL138" s="166"/>
      <c r="CM138" s="166"/>
      <c r="CN138" s="166"/>
      <c r="CO138" s="166"/>
      <c r="CP138" s="166"/>
      <c r="CQ138" s="166"/>
      <c r="CR138" s="166"/>
      <c r="CS138" s="166"/>
      <c r="CT138" s="166"/>
      <c r="CU138" s="166"/>
      <c r="CV138" s="166"/>
      <c r="CW138" s="166"/>
      <c r="CX138" s="166"/>
      <c r="CY138" s="166"/>
      <c r="CZ138" s="166"/>
      <c r="DA138" s="166"/>
      <c r="DB138" s="166"/>
      <c r="DC138" s="166"/>
      <c r="DD138" s="166"/>
      <c r="DE138" s="166"/>
      <c r="DF138" s="166"/>
      <c r="DG138" s="166"/>
      <c r="DH138" s="166"/>
      <c r="DI138" s="166"/>
      <c r="DJ138" s="166"/>
      <c r="DK138" s="166"/>
      <c r="DL138" s="166"/>
      <c r="DM138" s="166"/>
      <c r="DN138" s="166"/>
      <c r="DO138" s="166"/>
      <c r="DP138" s="166"/>
      <c r="DQ138" s="166"/>
      <c r="DR138" s="166"/>
      <c r="DS138" s="166"/>
      <c r="DT138" s="166"/>
      <c r="DU138" s="166"/>
      <c r="DV138" s="166"/>
      <c r="DW138" s="166"/>
      <c r="DX138" s="166"/>
      <c r="DY138" s="166"/>
      <c r="DZ138" s="166"/>
      <c r="EA138" s="166"/>
      <c r="EB138" s="166"/>
      <c r="EC138" s="166"/>
      <c r="ED138" s="166"/>
      <c r="EE138" s="166"/>
      <c r="EF138" s="166"/>
      <c r="EG138" s="166"/>
      <c r="EH138" s="166"/>
      <c r="EI138" s="166"/>
      <c r="EJ138" s="166"/>
      <c r="EK138" s="166"/>
      <c r="EL138" s="166"/>
      <c r="EM138" s="166"/>
      <c r="EN138" s="166"/>
      <c r="EO138" s="166"/>
      <c r="EP138" s="166"/>
      <c r="EQ138" s="166"/>
      <c r="ER138" s="166"/>
      <c r="ES138" s="166"/>
      <c r="ET138" s="166"/>
      <c r="EU138" s="166"/>
      <c r="EV138" s="166"/>
      <c r="EW138" s="166"/>
      <c r="EX138" s="166"/>
      <c r="EY138" s="166"/>
      <c r="EZ138" s="166"/>
      <c r="FA138" s="166"/>
      <c r="FB138" s="166"/>
      <c r="FC138" s="166"/>
      <c r="FD138" s="166"/>
      <c r="FE138" s="166"/>
      <c r="FF138" s="166"/>
      <c r="FG138" s="166"/>
      <c r="FH138" s="166"/>
      <c r="FI138" s="166"/>
      <c r="FJ138" s="166"/>
      <c r="FK138" s="166"/>
      <c r="FL138" s="166"/>
      <c r="FM138" s="166"/>
      <c r="FN138" s="166"/>
      <c r="FO138" s="166"/>
      <c r="FP138" s="166"/>
      <c r="FQ138" s="166"/>
      <c r="FR138" s="166"/>
      <c r="FS138" s="166"/>
      <c r="FT138" s="166"/>
      <c r="FU138" s="166"/>
      <c r="FV138" s="166"/>
      <c r="FW138" s="166"/>
      <c r="FX138" s="166"/>
      <c r="FY138" s="166"/>
      <c r="FZ138" s="166"/>
      <c r="GA138" s="166"/>
      <c r="GB138" s="166"/>
      <c r="GC138" s="166"/>
      <c r="GD138" s="166"/>
      <c r="GE138" s="166"/>
      <c r="GF138" s="166"/>
      <c r="GG138" s="166"/>
      <c r="GH138" s="166"/>
      <c r="GI138" s="166"/>
      <c r="GJ138" s="166"/>
      <c r="GK138" s="166"/>
      <c r="GL138" s="166"/>
      <c r="GM138" s="166"/>
      <c r="GN138" s="166"/>
    </row>
    <row r="139" spans="1:196" s="174" customFormat="1" ht="38.25" customHeight="1" x14ac:dyDescent="0.3">
      <c r="A139" s="226"/>
      <c r="B139" s="159"/>
      <c r="C139" s="347" t="s">
        <v>338</v>
      </c>
      <c r="D139" s="347" t="s">
        <v>83</v>
      </c>
      <c r="E139" s="348" t="s">
        <v>341</v>
      </c>
      <c r="F139" s="160">
        <v>964.3</v>
      </c>
      <c r="G139" s="20">
        <v>964.3</v>
      </c>
      <c r="H139" s="161">
        <v>804</v>
      </c>
      <c r="I139" s="173">
        <f t="shared" si="82"/>
        <v>1.3687282369656724E-3</v>
      </c>
      <c r="J139" s="163">
        <f t="shared" si="83"/>
        <v>-160.29999999999995</v>
      </c>
      <c r="K139" s="227">
        <f t="shared" si="74"/>
        <v>0.83376542569739709</v>
      </c>
      <c r="L139" s="275"/>
      <c r="M139" s="163"/>
      <c r="N139" s="16"/>
      <c r="O139" s="161"/>
      <c r="P139" s="163">
        <f t="shared" si="84"/>
        <v>0</v>
      </c>
      <c r="Q139" s="285" t="str">
        <f t="shared" ref="Q139:Q169" si="169">IFERROR(100%*(O139/N139),"")</f>
        <v/>
      </c>
      <c r="R139" s="291">
        <f t="shared" si="85"/>
        <v>964.3</v>
      </c>
      <c r="S139" s="163">
        <f t="shared" si="86"/>
        <v>964.3</v>
      </c>
      <c r="T139" s="163">
        <f t="shared" si="87"/>
        <v>964.3</v>
      </c>
      <c r="U139" s="163">
        <f t="shared" si="87"/>
        <v>804</v>
      </c>
      <c r="V139" s="163">
        <f t="shared" ref="V139:V141" si="170">U139-T139</f>
        <v>-160.29999999999995</v>
      </c>
      <c r="W139" s="227">
        <f t="shared" si="126"/>
        <v>0.83376542569739709</v>
      </c>
      <c r="X139" s="165"/>
      <c r="Y139" s="165"/>
      <c r="Z139" s="165"/>
      <c r="AA139" s="165"/>
      <c r="AB139" s="165"/>
      <c r="AC139" s="165"/>
      <c r="AD139" s="165"/>
      <c r="AE139" s="165"/>
      <c r="AF139" s="165"/>
      <c r="AG139" s="165"/>
      <c r="AH139" s="165"/>
      <c r="AI139" s="165"/>
      <c r="AJ139" s="165"/>
      <c r="AK139" s="165"/>
      <c r="AL139" s="165"/>
      <c r="AM139" s="165"/>
      <c r="AN139" s="165"/>
      <c r="AO139" s="165"/>
      <c r="AP139" s="165"/>
      <c r="AQ139" s="165"/>
      <c r="AR139" s="166"/>
      <c r="AS139" s="166"/>
      <c r="AT139" s="166"/>
      <c r="AU139" s="166"/>
      <c r="AV139" s="166"/>
      <c r="AW139" s="166"/>
      <c r="AX139" s="166"/>
      <c r="AY139" s="166"/>
      <c r="AZ139" s="166"/>
      <c r="BA139" s="166"/>
      <c r="BB139" s="166"/>
      <c r="BC139" s="166"/>
      <c r="BD139" s="166"/>
      <c r="BE139" s="166"/>
      <c r="BF139" s="166"/>
      <c r="BG139" s="166"/>
      <c r="BH139" s="166"/>
      <c r="BI139" s="166"/>
      <c r="BJ139" s="166"/>
      <c r="BK139" s="166"/>
      <c r="BL139" s="166"/>
      <c r="BM139" s="166"/>
      <c r="BN139" s="166"/>
      <c r="BO139" s="166"/>
      <c r="BP139" s="166"/>
      <c r="BQ139" s="166"/>
      <c r="BR139" s="166"/>
      <c r="BS139" s="166"/>
      <c r="BT139" s="166"/>
      <c r="BU139" s="166"/>
      <c r="BV139" s="166"/>
      <c r="BW139" s="166"/>
      <c r="BX139" s="166"/>
      <c r="BY139" s="166"/>
      <c r="BZ139" s="166"/>
      <c r="CA139" s="166"/>
      <c r="CB139" s="166"/>
      <c r="CC139" s="166"/>
      <c r="CD139" s="166"/>
      <c r="CE139" s="166"/>
      <c r="CF139" s="166"/>
      <c r="CG139" s="166"/>
      <c r="CH139" s="166"/>
      <c r="CI139" s="166"/>
      <c r="CJ139" s="166"/>
      <c r="CK139" s="166"/>
      <c r="CL139" s="166"/>
      <c r="CM139" s="166"/>
      <c r="CN139" s="166"/>
      <c r="CO139" s="166"/>
      <c r="CP139" s="166"/>
      <c r="CQ139" s="166"/>
      <c r="CR139" s="166"/>
      <c r="CS139" s="166"/>
      <c r="CT139" s="166"/>
      <c r="CU139" s="166"/>
      <c r="CV139" s="166"/>
      <c r="CW139" s="166"/>
      <c r="CX139" s="166"/>
      <c r="CY139" s="166"/>
      <c r="CZ139" s="166"/>
      <c r="DA139" s="166"/>
      <c r="DB139" s="166"/>
      <c r="DC139" s="166"/>
      <c r="DD139" s="166"/>
      <c r="DE139" s="166"/>
      <c r="DF139" s="166"/>
      <c r="DG139" s="166"/>
      <c r="DH139" s="166"/>
      <c r="DI139" s="166"/>
      <c r="DJ139" s="166"/>
      <c r="DK139" s="166"/>
      <c r="DL139" s="166"/>
      <c r="DM139" s="166"/>
      <c r="DN139" s="166"/>
      <c r="DO139" s="166"/>
      <c r="DP139" s="166"/>
      <c r="DQ139" s="166"/>
      <c r="DR139" s="166"/>
      <c r="DS139" s="166"/>
      <c r="DT139" s="166"/>
      <c r="DU139" s="166"/>
      <c r="DV139" s="166"/>
      <c r="DW139" s="166"/>
      <c r="DX139" s="166"/>
      <c r="DY139" s="166"/>
      <c r="DZ139" s="166"/>
      <c r="EA139" s="166"/>
      <c r="EB139" s="166"/>
      <c r="EC139" s="166"/>
      <c r="ED139" s="166"/>
      <c r="EE139" s="166"/>
      <c r="EF139" s="166"/>
      <c r="EG139" s="166"/>
      <c r="EH139" s="166"/>
      <c r="EI139" s="166"/>
      <c r="EJ139" s="166"/>
      <c r="EK139" s="166"/>
      <c r="EL139" s="166"/>
      <c r="EM139" s="166"/>
      <c r="EN139" s="166"/>
      <c r="EO139" s="166"/>
      <c r="EP139" s="166"/>
      <c r="EQ139" s="166"/>
      <c r="ER139" s="166"/>
      <c r="ES139" s="166"/>
      <c r="ET139" s="166"/>
      <c r="EU139" s="166"/>
      <c r="EV139" s="166"/>
      <c r="EW139" s="166"/>
      <c r="EX139" s="166"/>
      <c r="EY139" s="166"/>
      <c r="EZ139" s="166"/>
      <c r="FA139" s="166"/>
      <c r="FB139" s="166"/>
      <c r="FC139" s="166"/>
      <c r="FD139" s="166"/>
      <c r="FE139" s="166"/>
      <c r="FF139" s="166"/>
      <c r="FG139" s="166"/>
      <c r="FH139" s="166"/>
      <c r="FI139" s="166"/>
      <c r="FJ139" s="166"/>
      <c r="FK139" s="166"/>
      <c r="FL139" s="166"/>
      <c r="FM139" s="166"/>
      <c r="FN139" s="166"/>
      <c r="FO139" s="166"/>
      <c r="FP139" s="166"/>
      <c r="FQ139" s="166"/>
      <c r="FR139" s="166"/>
      <c r="FS139" s="166"/>
      <c r="FT139" s="166"/>
      <c r="FU139" s="166"/>
      <c r="FV139" s="166"/>
      <c r="FW139" s="166"/>
      <c r="FX139" s="166"/>
      <c r="FY139" s="166"/>
      <c r="FZ139" s="166"/>
      <c r="GA139" s="166"/>
      <c r="GB139" s="166"/>
      <c r="GC139" s="166"/>
      <c r="GD139" s="166"/>
      <c r="GE139" s="166"/>
      <c r="GF139" s="166"/>
      <c r="GG139" s="166"/>
      <c r="GH139" s="166"/>
      <c r="GI139" s="166"/>
      <c r="GJ139" s="166"/>
      <c r="GK139" s="166"/>
      <c r="GL139" s="166"/>
      <c r="GM139" s="166"/>
      <c r="GN139" s="166"/>
    </row>
    <row r="140" spans="1:196" s="174" customFormat="1" ht="38.25" customHeight="1" x14ac:dyDescent="0.3">
      <c r="A140" s="226"/>
      <c r="B140" s="159"/>
      <c r="C140" s="347" t="s">
        <v>198</v>
      </c>
      <c r="D140" s="347" t="s">
        <v>83</v>
      </c>
      <c r="E140" s="348" t="s">
        <v>199</v>
      </c>
      <c r="F140" s="160">
        <v>96.1</v>
      </c>
      <c r="G140" s="20">
        <v>88.1</v>
      </c>
      <c r="H140" s="161">
        <v>48</v>
      </c>
      <c r="I140" s="173">
        <f t="shared" ref="I140" si="171">H140/$H$6</f>
        <v>8.1715118624816255E-5</v>
      </c>
      <c r="J140" s="163">
        <f t="shared" ref="J140" si="172">H140-G140</f>
        <v>-40.099999999999994</v>
      </c>
      <c r="K140" s="227">
        <f t="shared" si="74"/>
        <v>0.54483541430192961</v>
      </c>
      <c r="L140" s="275"/>
      <c r="M140" s="163"/>
      <c r="N140" s="16"/>
      <c r="O140" s="161"/>
      <c r="P140" s="163">
        <f t="shared" ref="P140:P141" si="173">O140-N140</f>
        <v>0</v>
      </c>
      <c r="Q140" s="285" t="str">
        <f t="shared" si="169"/>
        <v/>
      </c>
      <c r="R140" s="291">
        <f t="shared" si="85"/>
        <v>96.1</v>
      </c>
      <c r="S140" s="163">
        <f t="shared" si="86"/>
        <v>96.1</v>
      </c>
      <c r="T140" s="163">
        <f t="shared" si="87"/>
        <v>88.1</v>
      </c>
      <c r="U140" s="163">
        <f t="shared" si="87"/>
        <v>48</v>
      </c>
      <c r="V140" s="163">
        <f t="shared" si="170"/>
        <v>-40.099999999999994</v>
      </c>
      <c r="W140" s="227">
        <f t="shared" si="126"/>
        <v>0.54483541430192961</v>
      </c>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6"/>
      <c r="AS140" s="166"/>
      <c r="AT140" s="166"/>
      <c r="AU140" s="166"/>
      <c r="AV140" s="166"/>
      <c r="AW140" s="166"/>
      <c r="AX140" s="166"/>
      <c r="AY140" s="166"/>
      <c r="AZ140" s="166"/>
      <c r="BA140" s="166"/>
      <c r="BB140" s="166"/>
      <c r="BC140" s="166"/>
      <c r="BD140" s="166"/>
      <c r="BE140" s="166"/>
      <c r="BF140" s="166"/>
      <c r="BG140" s="166"/>
      <c r="BH140" s="166"/>
      <c r="BI140" s="166"/>
      <c r="BJ140" s="166"/>
      <c r="BK140" s="166"/>
      <c r="BL140" s="166"/>
      <c r="BM140" s="166"/>
      <c r="BN140" s="166"/>
      <c r="BO140" s="166"/>
      <c r="BP140" s="166"/>
      <c r="BQ140" s="166"/>
      <c r="BR140" s="166"/>
      <c r="BS140" s="166"/>
      <c r="BT140" s="166"/>
      <c r="BU140" s="166"/>
      <c r="BV140" s="166"/>
      <c r="BW140" s="166"/>
      <c r="BX140" s="166"/>
      <c r="BY140" s="166"/>
      <c r="BZ140" s="166"/>
      <c r="CA140" s="166"/>
      <c r="CB140" s="166"/>
      <c r="CC140" s="166"/>
      <c r="CD140" s="166"/>
      <c r="CE140" s="166"/>
      <c r="CF140" s="166"/>
      <c r="CG140" s="166"/>
      <c r="CH140" s="166"/>
      <c r="CI140" s="166"/>
      <c r="CJ140" s="166"/>
      <c r="CK140" s="166"/>
      <c r="CL140" s="166"/>
      <c r="CM140" s="166"/>
      <c r="CN140" s="166"/>
      <c r="CO140" s="166"/>
      <c r="CP140" s="166"/>
      <c r="CQ140" s="166"/>
      <c r="CR140" s="166"/>
      <c r="CS140" s="166"/>
      <c r="CT140" s="166"/>
      <c r="CU140" s="166"/>
      <c r="CV140" s="166"/>
      <c r="CW140" s="166"/>
      <c r="CX140" s="166"/>
      <c r="CY140" s="166"/>
      <c r="CZ140" s="166"/>
      <c r="DA140" s="166"/>
      <c r="DB140" s="166"/>
      <c r="DC140" s="166"/>
      <c r="DD140" s="166"/>
      <c r="DE140" s="166"/>
      <c r="DF140" s="166"/>
      <c r="DG140" s="166"/>
      <c r="DH140" s="166"/>
      <c r="DI140" s="166"/>
      <c r="DJ140" s="166"/>
      <c r="DK140" s="166"/>
      <c r="DL140" s="166"/>
      <c r="DM140" s="166"/>
      <c r="DN140" s="166"/>
      <c r="DO140" s="166"/>
      <c r="DP140" s="166"/>
      <c r="DQ140" s="166"/>
      <c r="DR140" s="166"/>
      <c r="DS140" s="166"/>
      <c r="DT140" s="166"/>
      <c r="DU140" s="166"/>
      <c r="DV140" s="166"/>
      <c r="DW140" s="166"/>
      <c r="DX140" s="166"/>
      <c r="DY140" s="166"/>
      <c r="DZ140" s="166"/>
      <c r="EA140" s="166"/>
      <c r="EB140" s="166"/>
      <c r="EC140" s="166"/>
      <c r="ED140" s="166"/>
      <c r="EE140" s="166"/>
      <c r="EF140" s="166"/>
      <c r="EG140" s="166"/>
      <c r="EH140" s="166"/>
      <c r="EI140" s="166"/>
      <c r="EJ140" s="166"/>
      <c r="EK140" s="166"/>
      <c r="EL140" s="166"/>
      <c r="EM140" s="166"/>
      <c r="EN140" s="166"/>
      <c r="EO140" s="166"/>
      <c r="EP140" s="166"/>
      <c r="EQ140" s="166"/>
      <c r="ER140" s="166"/>
      <c r="ES140" s="166"/>
      <c r="ET140" s="166"/>
      <c r="EU140" s="166"/>
      <c r="EV140" s="166"/>
      <c r="EW140" s="166"/>
      <c r="EX140" s="166"/>
      <c r="EY140" s="166"/>
      <c r="EZ140" s="166"/>
      <c r="FA140" s="166"/>
      <c r="FB140" s="166"/>
      <c r="FC140" s="166"/>
      <c r="FD140" s="166"/>
      <c r="FE140" s="166"/>
      <c r="FF140" s="166"/>
      <c r="FG140" s="166"/>
      <c r="FH140" s="166"/>
      <c r="FI140" s="166"/>
      <c r="FJ140" s="166"/>
      <c r="FK140" s="166"/>
      <c r="FL140" s="166"/>
      <c r="FM140" s="166"/>
      <c r="FN140" s="166"/>
      <c r="FO140" s="166"/>
      <c r="FP140" s="166"/>
      <c r="FQ140" s="166"/>
      <c r="FR140" s="166"/>
      <c r="FS140" s="166"/>
      <c r="FT140" s="166"/>
      <c r="FU140" s="166"/>
      <c r="FV140" s="166"/>
      <c r="FW140" s="166"/>
      <c r="FX140" s="166"/>
      <c r="FY140" s="166"/>
      <c r="FZ140" s="166"/>
      <c r="GA140" s="166"/>
      <c r="GB140" s="166"/>
      <c r="GC140" s="166"/>
      <c r="GD140" s="166"/>
      <c r="GE140" s="166"/>
      <c r="GF140" s="166"/>
      <c r="GG140" s="166"/>
      <c r="GH140" s="166"/>
      <c r="GI140" s="166"/>
      <c r="GJ140" s="166"/>
      <c r="GK140" s="166"/>
      <c r="GL140" s="166"/>
      <c r="GM140" s="166"/>
      <c r="GN140" s="166"/>
    </row>
    <row r="141" spans="1:196" s="174" customFormat="1" ht="24" customHeight="1" x14ac:dyDescent="0.3">
      <c r="A141" s="226"/>
      <c r="B141" s="159"/>
      <c r="C141" s="347" t="s">
        <v>339</v>
      </c>
      <c r="D141" s="347" t="s">
        <v>83</v>
      </c>
      <c r="E141" s="348" t="s">
        <v>342</v>
      </c>
      <c r="F141" s="160">
        <v>2806.2</v>
      </c>
      <c r="G141" s="20">
        <v>2806.2</v>
      </c>
      <c r="H141" s="161">
        <v>827.9</v>
      </c>
      <c r="I141" s="173">
        <f t="shared" ref="I141" si="174">H141/$H$6</f>
        <v>1.409415556447612E-3</v>
      </c>
      <c r="J141" s="163">
        <f t="shared" ref="J141" si="175">H141-G141</f>
        <v>-1978.2999999999997</v>
      </c>
      <c r="K141" s="227">
        <f t="shared" si="74"/>
        <v>0.29502530111895092</v>
      </c>
      <c r="L141" s="275"/>
      <c r="M141" s="163"/>
      <c r="N141" s="16"/>
      <c r="O141" s="161"/>
      <c r="P141" s="163">
        <f t="shared" si="173"/>
        <v>0</v>
      </c>
      <c r="Q141" s="285" t="str">
        <f t="shared" si="169"/>
        <v/>
      </c>
      <c r="R141" s="291">
        <f t="shared" si="85"/>
        <v>2806.2</v>
      </c>
      <c r="S141" s="163">
        <f t="shared" si="86"/>
        <v>2806.2</v>
      </c>
      <c r="T141" s="163">
        <f t="shared" si="87"/>
        <v>2806.2</v>
      </c>
      <c r="U141" s="163">
        <f t="shared" si="87"/>
        <v>827.9</v>
      </c>
      <c r="V141" s="163">
        <f t="shared" si="170"/>
        <v>-1978.2999999999997</v>
      </c>
      <c r="W141" s="227">
        <f t="shared" si="126"/>
        <v>0.29502530111895092</v>
      </c>
      <c r="X141" s="165"/>
      <c r="Y141" s="165"/>
      <c r="Z141" s="165"/>
      <c r="AA141" s="165"/>
      <c r="AB141" s="165"/>
      <c r="AC141" s="165"/>
      <c r="AD141" s="165"/>
      <c r="AE141" s="165"/>
      <c r="AF141" s="165"/>
      <c r="AG141" s="165"/>
      <c r="AH141" s="165"/>
      <c r="AI141" s="165"/>
      <c r="AJ141" s="165"/>
      <c r="AK141" s="165"/>
      <c r="AL141" s="165"/>
      <c r="AM141" s="165"/>
      <c r="AN141" s="165"/>
      <c r="AO141" s="165"/>
      <c r="AP141" s="165"/>
      <c r="AQ141" s="165"/>
      <c r="AR141" s="166"/>
      <c r="AS141" s="166"/>
      <c r="AT141" s="166"/>
      <c r="AU141" s="166"/>
      <c r="AV141" s="166"/>
      <c r="AW141" s="166"/>
      <c r="AX141" s="166"/>
      <c r="AY141" s="166"/>
      <c r="AZ141" s="166"/>
      <c r="BA141" s="166"/>
      <c r="BB141" s="166"/>
      <c r="BC141" s="166"/>
      <c r="BD141" s="166"/>
      <c r="BE141" s="166"/>
      <c r="BF141" s="166"/>
      <c r="BG141" s="166"/>
      <c r="BH141" s="166"/>
      <c r="BI141" s="166"/>
      <c r="BJ141" s="166"/>
      <c r="BK141" s="166"/>
      <c r="BL141" s="166"/>
      <c r="BM141" s="166"/>
      <c r="BN141" s="166"/>
      <c r="BO141" s="166"/>
      <c r="BP141" s="166"/>
      <c r="BQ141" s="166"/>
      <c r="BR141" s="166"/>
      <c r="BS141" s="166"/>
      <c r="BT141" s="166"/>
      <c r="BU141" s="166"/>
      <c r="BV141" s="166"/>
      <c r="BW141" s="166"/>
      <c r="BX141" s="166"/>
      <c r="BY141" s="166"/>
      <c r="BZ141" s="166"/>
      <c r="CA141" s="166"/>
      <c r="CB141" s="166"/>
      <c r="CC141" s="166"/>
      <c r="CD141" s="166"/>
      <c r="CE141" s="166"/>
      <c r="CF141" s="166"/>
      <c r="CG141" s="166"/>
      <c r="CH141" s="166"/>
      <c r="CI141" s="166"/>
      <c r="CJ141" s="166"/>
      <c r="CK141" s="166"/>
      <c r="CL141" s="166"/>
      <c r="CM141" s="166"/>
      <c r="CN141" s="166"/>
      <c r="CO141" s="166"/>
      <c r="CP141" s="166"/>
      <c r="CQ141" s="166"/>
      <c r="CR141" s="166"/>
      <c r="CS141" s="166"/>
      <c r="CT141" s="166"/>
      <c r="CU141" s="166"/>
      <c r="CV141" s="166"/>
      <c r="CW141" s="166"/>
      <c r="CX141" s="166"/>
      <c r="CY141" s="166"/>
      <c r="CZ141" s="166"/>
      <c r="DA141" s="166"/>
      <c r="DB141" s="166"/>
      <c r="DC141" s="166"/>
      <c r="DD141" s="166"/>
      <c r="DE141" s="166"/>
      <c r="DF141" s="166"/>
      <c r="DG141" s="166"/>
      <c r="DH141" s="166"/>
      <c r="DI141" s="166"/>
      <c r="DJ141" s="166"/>
      <c r="DK141" s="166"/>
      <c r="DL141" s="166"/>
      <c r="DM141" s="166"/>
      <c r="DN141" s="166"/>
      <c r="DO141" s="166"/>
      <c r="DP141" s="166"/>
      <c r="DQ141" s="166"/>
      <c r="DR141" s="166"/>
      <c r="DS141" s="166"/>
      <c r="DT141" s="166"/>
      <c r="DU141" s="166"/>
      <c r="DV141" s="166"/>
      <c r="DW141" s="166"/>
      <c r="DX141" s="166"/>
      <c r="DY141" s="166"/>
      <c r="DZ141" s="166"/>
      <c r="EA141" s="166"/>
      <c r="EB141" s="166"/>
      <c r="EC141" s="166"/>
      <c r="ED141" s="166"/>
      <c r="EE141" s="166"/>
      <c r="EF141" s="166"/>
      <c r="EG141" s="166"/>
      <c r="EH141" s="166"/>
      <c r="EI141" s="166"/>
      <c r="EJ141" s="166"/>
      <c r="EK141" s="166"/>
      <c r="EL141" s="166"/>
      <c r="EM141" s="166"/>
      <c r="EN141" s="166"/>
      <c r="EO141" s="166"/>
      <c r="EP141" s="166"/>
      <c r="EQ141" s="166"/>
      <c r="ER141" s="166"/>
      <c r="ES141" s="166"/>
      <c r="ET141" s="166"/>
      <c r="EU141" s="166"/>
      <c r="EV141" s="166"/>
      <c r="EW141" s="166"/>
      <c r="EX141" s="166"/>
      <c r="EY141" s="166"/>
      <c r="EZ141" s="166"/>
      <c r="FA141" s="166"/>
      <c r="FB141" s="166"/>
      <c r="FC141" s="166"/>
      <c r="FD141" s="166"/>
      <c r="FE141" s="166"/>
      <c r="FF141" s="166"/>
      <c r="FG141" s="166"/>
      <c r="FH141" s="166"/>
      <c r="FI141" s="166"/>
      <c r="FJ141" s="166"/>
      <c r="FK141" s="166"/>
      <c r="FL141" s="166"/>
      <c r="FM141" s="166"/>
      <c r="FN141" s="166"/>
      <c r="FO141" s="166"/>
      <c r="FP141" s="166"/>
      <c r="FQ141" s="166"/>
      <c r="FR141" s="166"/>
      <c r="FS141" s="166"/>
      <c r="FT141" s="166"/>
      <c r="FU141" s="166"/>
      <c r="FV141" s="166"/>
      <c r="FW141" s="166"/>
      <c r="FX141" s="166"/>
      <c r="FY141" s="166"/>
      <c r="FZ141" s="166"/>
      <c r="GA141" s="166"/>
      <c r="GB141" s="166"/>
      <c r="GC141" s="166"/>
      <c r="GD141" s="166"/>
      <c r="GE141" s="166"/>
      <c r="GF141" s="166"/>
      <c r="GG141" s="166"/>
      <c r="GH141" s="166"/>
      <c r="GI141" s="166"/>
      <c r="GJ141" s="166"/>
      <c r="GK141" s="166"/>
      <c r="GL141" s="166"/>
      <c r="GM141" s="166"/>
      <c r="GN141" s="166"/>
    </row>
    <row r="142" spans="1:196" s="174" customFormat="1" ht="36.75" customHeight="1" x14ac:dyDescent="0.3">
      <c r="A142" s="226"/>
      <c r="B142" s="159"/>
      <c r="C142" s="347" t="s">
        <v>201</v>
      </c>
      <c r="D142" s="347" t="s">
        <v>87</v>
      </c>
      <c r="E142" s="348" t="s">
        <v>202</v>
      </c>
      <c r="F142" s="160"/>
      <c r="G142" s="20"/>
      <c r="H142" s="161"/>
      <c r="I142" s="173">
        <f t="shared" ref="I142" si="176">H142/$H$6</f>
        <v>0</v>
      </c>
      <c r="J142" s="163">
        <f t="shared" ref="J142" si="177">H142-G142</f>
        <v>0</v>
      </c>
      <c r="K142" s="227" t="str">
        <f t="shared" ref="K142:K169" si="178">IFERROR(100%*(H142/G142),"")</f>
        <v/>
      </c>
      <c r="L142" s="275">
        <v>531</v>
      </c>
      <c r="M142" s="163">
        <v>531</v>
      </c>
      <c r="N142" s="16">
        <v>524</v>
      </c>
      <c r="O142" s="161">
        <v>280.39999999999998</v>
      </c>
      <c r="P142" s="163">
        <f t="shared" ref="P142" si="179">O142-N142</f>
        <v>-243.60000000000002</v>
      </c>
      <c r="Q142" s="285">
        <f t="shared" si="169"/>
        <v>0.53511450381679382</v>
      </c>
      <c r="R142" s="291">
        <f t="shared" ref="R142" si="180">SUM(F142,L142)</f>
        <v>531</v>
      </c>
      <c r="S142" s="163">
        <f t="shared" ref="S142" si="181">SUM(F142,M142)</f>
        <v>531</v>
      </c>
      <c r="T142" s="163">
        <f t="shared" ref="T142" si="182">SUM(G142,N142)</f>
        <v>524</v>
      </c>
      <c r="U142" s="163">
        <f t="shared" si="87"/>
        <v>280.39999999999998</v>
      </c>
      <c r="V142" s="163">
        <f t="shared" ref="V142" si="183">U142-T142</f>
        <v>-243.60000000000002</v>
      </c>
      <c r="W142" s="227">
        <f t="shared" si="126"/>
        <v>0.53511450381679382</v>
      </c>
      <c r="X142" s="165"/>
      <c r="Y142" s="165"/>
      <c r="Z142" s="165"/>
      <c r="AA142" s="165"/>
      <c r="AB142" s="165"/>
      <c r="AC142" s="165"/>
      <c r="AD142" s="165"/>
      <c r="AE142" s="165"/>
      <c r="AF142" s="165"/>
      <c r="AG142" s="165"/>
      <c r="AH142" s="165"/>
      <c r="AI142" s="165"/>
      <c r="AJ142" s="165"/>
      <c r="AK142" s="165"/>
      <c r="AL142" s="165"/>
      <c r="AM142" s="165"/>
      <c r="AN142" s="165"/>
      <c r="AO142" s="165"/>
      <c r="AP142" s="165"/>
      <c r="AQ142" s="165"/>
      <c r="AR142" s="166"/>
      <c r="AS142" s="166"/>
      <c r="AT142" s="166"/>
      <c r="AU142" s="166"/>
      <c r="AV142" s="166"/>
      <c r="AW142" s="166"/>
      <c r="AX142" s="166"/>
      <c r="AY142" s="166"/>
      <c r="AZ142" s="166"/>
      <c r="BA142" s="166"/>
      <c r="BB142" s="166"/>
      <c r="BC142" s="166"/>
      <c r="BD142" s="166"/>
      <c r="BE142" s="166"/>
      <c r="BF142" s="166"/>
      <c r="BG142" s="166"/>
      <c r="BH142" s="166"/>
      <c r="BI142" s="166"/>
      <c r="BJ142" s="166"/>
      <c r="BK142" s="166"/>
      <c r="BL142" s="166"/>
      <c r="BM142" s="166"/>
      <c r="BN142" s="166"/>
      <c r="BO142" s="166"/>
      <c r="BP142" s="166"/>
      <c r="BQ142" s="166"/>
      <c r="BR142" s="166"/>
      <c r="BS142" s="166"/>
      <c r="BT142" s="166"/>
      <c r="BU142" s="166"/>
      <c r="BV142" s="166"/>
      <c r="BW142" s="166"/>
      <c r="BX142" s="166"/>
      <c r="BY142" s="166"/>
      <c r="BZ142" s="166"/>
      <c r="CA142" s="166"/>
      <c r="CB142" s="166"/>
      <c r="CC142" s="166"/>
      <c r="CD142" s="166"/>
      <c r="CE142" s="166"/>
      <c r="CF142" s="166"/>
      <c r="CG142" s="166"/>
      <c r="CH142" s="166"/>
      <c r="CI142" s="166"/>
      <c r="CJ142" s="166"/>
      <c r="CK142" s="166"/>
      <c r="CL142" s="166"/>
      <c r="CM142" s="166"/>
      <c r="CN142" s="166"/>
      <c r="CO142" s="166"/>
      <c r="CP142" s="166"/>
      <c r="CQ142" s="166"/>
      <c r="CR142" s="166"/>
      <c r="CS142" s="166"/>
      <c r="CT142" s="166"/>
      <c r="CU142" s="166"/>
      <c r="CV142" s="166"/>
      <c r="CW142" s="166"/>
      <c r="CX142" s="166"/>
      <c r="CY142" s="166"/>
      <c r="CZ142" s="166"/>
      <c r="DA142" s="166"/>
      <c r="DB142" s="166"/>
      <c r="DC142" s="166"/>
      <c r="DD142" s="166"/>
      <c r="DE142" s="166"/>
      <c r="DF142" s="166"/>
      <c r="DG142" s="166"/>
      <c r="DH142" s="166"/>
      <c r="DI142" s="166"/>
      <c r="DJ142" s="166"/>
      <c r="DK142" s="166"/>
      <c r="DL142" s="166"/>
      <c r="DM142" s="166"/>
      <c r="DN142" s="166"/>
      <c r="DO142" s="166"/>
      <c r="DP142" s="166"/>
      <c r="DQ142" s="166"/>
      <c r="DR142" s="166"/>
      <c r="DS142" s="166"/>
      <c r="DT142" s="166"/>
      <c r="DU142" s="166"/>
      <c r="DV142" s="166"/>
      <c r="DW142" s="166"/>
      <c r="DX142" s="166"/>
      <c r="DY142" s="166"/>
      <c r="DZ142" s="166"/>
      <c r="EA142" s="166"/>
      <c r="EB142" s="166"/>
      <c r="EC142" s="166"/>
      <c r="ED142" s="166"/>
      <c r="EE142" s="166"/>
      <c r="EF142" s="166"/>
      <c r="EG142" s="166"/>
      <c r="EH142" s="166"/>
      <c r="EI142" s="166"/>
      <c r="EJ142" s="166"/>
      <c r="EK142" s="166"/>
      <c r="EL142" s="166"/>
      <c r="EM142" s="166"/>
      <c r="EN142" s="166"/>
      <c r="EO142" s="166"/>
      <c r="EP142" s="166"/>
      <c r="EQ142" s="166"/>
      <c r="ER142" s="166"/>
      <c r="ES142" s="166"/>
      <c r="ET142" s="166"/>
      <c r="EU142" s="166"/>
      <c r="EV142" s="166"/>
      <c r="EW142" s="166"/>
      <c r="EX142" s="166"/>
      <c r="EY142" s="166"/>
      <c r="EZ142" s="166"/>
      <c r="FA142" s="166"/>
      <c r="FB142" s="166"/>
      <c r="FC142" s="166"/>
      <c r="FD142" s="166"/>
      <c r="FE142" s="166"/>
      <c r="FF142" s="166"/>
      <c r="FG142" s="166"/>
      <c r="FH142" s="166"/>
      <c r="FI142" s="166"/>
      <c r="FJ142" s="166"/>
      <c r="FK142" s="166"/>
      <c r="FL142" s="166"/>
      <c r="FM142" s="166"/>
      <c r="FN142" s="166"/>
      <c r="FO142" s="166"/>
      <c r="FP142" s="166"/>
      <c r="FQ142" s="166"/>
      <c r="FR142" s="166"/>
      <c r="FS142" s="166"/>
      <c r="FT142" s="166"/>
      <c r="FU142" s="166"/>
      <c r="FV142" s="166"/>
      <c r="FW142" s="166"/>
      <c r="FX142" s="166"/>
      <c r="FY142" s="166"/>
      <c r="FZ142" s="166"/>
      <c r="GA142" s="166"/>
      <c r="GB142" s="166"/>
      <c r="GC142" s="166"/>
      <c r="GD142" s="166"/>
      <c r="GE142" s="166"/>
      <c r="GF142" s="166"/>
      <c r="GG142" s="166"/>
      <c r="GH142" s="166"/>
      <c r="GI142" s="166"/>
      <c r="GJ142" s="166"/>
      <c r="GK142" s="166"/>
      <c r="GL142" s="166"/>
      <c r="GM142" s="166"/>
      <c r="GN142" s="166"/>
    </row>
    <row r="143" spans="1:196" s="174" customFormat="1" ht="24.75" hidden="1" customHeight="1" x14ac:dyDescent="0.3">
      <c r="A143" s="226"/>
      <c r="B143" s="159"/>
      <c r="C143" s="347" t="s">
        <v>88</v>
      </c>
      <c r="D143" s="347" t="s">
        <v>49</v>
      </c>
      <c r="E143" s="348" t="s">
        <v>165</v>
      </c>
      <c r="F143" s="160"/>
      <c r="G143" s="20"/>
      <c r="H143" s="161"/>
      <c r="I143" s="173">
        <f t="shared" si="82"/>
        <v>0</v>
      </c>
      <c r="J143" s="163">
        <f t="shared" si="83"/>
        <v>0</v>
      </c>
      <c r="K143" s="227" t="str">
        <f t="shared" si="178"/>
        <v/>
      </c>
      <c r="L143" s="275"/>
      <c r="M143" s="163"/>
      <c r="N143" s="16"/>
      <c r="O143" s="161"/>
      <c r="P143" s="163">
        <f t="shared" si="84"/>
        <v>0</v>
      </c>
      <c r="Q143" s="285" t="str">
        <f t="shared" si="169"/>
        <v/>
      </c>
      <c r="R143" s="291">
        <f t="shared" si="85"/>
        <v>0</v>
      </c>
      <c r="S143" s="163">
        <f t="shared" si="86"/>
        <v>0</v>
      </c>
      <c r="T143" s="163">
        <f t="shared" si="87"/>
        <v>0</v>
      </c>
      <c r="U143" s="163">
        <f t="shared" si="87"/>
        <v>0</v>
      </c>
      <c r="V143" s="163">
        <f t="shared" si="88"/>
        <v>0</v>
      </c>
      <c r="W143" s="227" t="str">
        <f t="shared" si="126"/>
        <v/>
      </c>
      <c r="X143" s="165"/>
      <c r="Y143" s="165"/>
      <c r="Z143" s="165"/>
      <c r="AA143" s="165"/>
      <c r="AB143" s="165"/>
      <c r="AC143" s="165"/>
      <c r="AD143" s="165"/>
      <c r="AE143" s="165"/>
      <c r="AF143" s="165"/>
      <c r="AG143" s="165"/>
      <c r="AH143" s="165"/>
      <c r="AI143" s="165"/>
      <c r="AJ143" s="165"/>
      <c r="AK143" s="165"/>
      <c r="AL143" s="165"/>
      <c r="AM143" s="165"/>
      <c r="AN143" s="165"/>
      <c r="AO143" s="165"/>
      <c r="AP143" s="165"/>
      <c r="AQ143" s="165"/>
      <c r="AR143" s="166"/>
      <c r="AS143" s="166"/>
      <c r="AT143" s="166"/>
      <c r="AU143" s="166"/>
      <c r="AV143" s="166"/>
      <c r="AW143" s="166"/>
      <c r="AX143" s="166"/>
      <c r="AY143" s="166"/>
      <c r="AZ143" s="166"/>
      <c r="BA143" s="166"/>
      <c r="BB143" s="166"/>
      <c r="BC143" s="166"/>
      <c r="BD143" s="166"/>
      <c r="BE143" s="166"/>
      <c r="BF143" s="166"/>
      <c r="BG143" s="166"/>
      <c r="BH143" s="166"/>
      <c r="BI143" s="166"/>
      <c r="BJ143" s="166"/>
      <c r="BK143" s="166"/>
      <c r="BL143" s="166"/>
      <c r="BM143" s="166"/>
      <c r="BN143" s="166"/>
      <c r="BO143" s="166"/>
      <c r="BP143" s="166"/>
      <c r="BQ143" s="166"/>
      <c r="BR143" s="166"/>
      <c r="BS143" s="166"/>
      <c r="BT143" s="166"/>
      <c r="BU143" s="166"/>
      <c r="BV143" s="166"/>
      <c r="BW143" s="166"/>
      <c r="BX143" s="166"/>
      <c r="BY143" s="166"/>
      <c r="BZ143" s="166"/>
      <c r="CA143" s="166"/>
      <c r="CB143" s="166"/>
      <c r="CC143" s="166"/>
      <c r="CD143" s="166"/>
      <c r="CE143" s="166"/>
      <c r="CF143" s="166"/>
      <c r="CG143" s="166"/>
      <c r="CH143" s="166"/>
      <c r="CI143" s="166"/>
      <c r="CJ143" s="166"/>
      <c r="CK143" s="166"/>
      <c r="CL143" s="166"/>
      <c r="CM143" s="166"/>
      <c r="CN143" s="166"/>
      <c r="CO143" s="166"/>
      <c r="CP143" s="166"/>
      <c r="CQ143" s="166"/>
      <c r="CR143" s="166"/>
      <c r="CS143" s="166"/>
      <c r="CT143" s="166"/>
      <c r="CU143" s="166"/>
      <c r="CV143" s="166"/>
      <c r="CW143" s="166"/>
      <c r="CX143" s="166"/>
      <c r="CY143" s="166"/>
      <c r="CZ143" s="166"/>
      <c r="DA143" s="166"/>
      <c r="DB143" s="166"/>
      <c r="DC143" s="166"/>
      <c r="DD143" s="166"/>
      <c r="DE143" s="166"/>
      <c r="DF143" s="166"/>
      <c r="DG143" s="166"/>
      <c r="DH143" s="166"/>
      <c r="DI143" s="166"/>
      <c r="DJ143" s="166"/>
      <c r="DK143" s="166"/>
      <c r="DL143" s="166"/>
      <c r="DM143" s="166"/>
      <c r="DN143" s="166"/>
      <c r="DO143" s="166"/>
      <c r="DP143" s="166"/>
      <c r="DQ143" s="166"/>
      <c r="DR143" s="166"/>
      <c r="DS143" s="166"/>
      <c r="DT143" s="166"/>
      <c r="DU143" s="166"/>
      <c r="DV143" s="166"/>
      <c r="DW143" s="166"/>
      <c r="DX143" s="166"/>
      <c r="DY143" s="166"/>
      <c r="DZ143" s="166"/>
      <c r="EA143" s="166"/>
      <c r="EB143" s="166"/>
      <c r="EC143" s="166"/>
      <c r="ED143" s="166"/>
      <c r="EE143" s="166"/>
      <c r="EF143" s="166"/>
      <c r="EG143" s="166"/>
      <c r="EH143" s="166"/>
      <c r="EI143" s="166"/>
      <c r="EJ143" s="166"/>
      <c r="EK143" s="166"/>
      <c r="EL143" s="166"/>
      <c r="EM143" s="166"/>
      <c r="EN143" s="166"/>
      <c r="EO143" s="166"/>
      <c r="EP143" s="166"/>
      <c r="EQ143" s="166"/>
      <c r="ER143" s="166"/>
      <c r="ES143" s="166"/>
      <c r="ET143" s="166"/>
      <c r="EU143" s="166"/>
      <c r="EV143" s="166"/>
      <c r="EW143" s="166"/>
      <c r="EX143" s="166"/>
      <c r="EY143" s="166"/>
      <c r="EZ143" s="166"/>
      <c r="FA143" s="166"/>
      <c r="FB143" s="166"/>
      <c r="FC143" s="166"/>
      <c r="FD143" s="166"/>
      <c r="FE143" s="166"/>
      <c r="FF143" s="166"/>
      <c r="FG143" s="166"/>
      <c r="FH143" s="166"/>
      <c r="FI143" s="166"/>
      <c r="FJ143" s="166"/>
      <c r="FK143" s="166"/>
      <c r="FL143" s="166"/>
      <c r="FM143" s="166"/>
      <c r="FN143" s="166"/>
      <c r="FO143" s="166"/>
      <c r="FP143" s="166"/>
      <c r="FQ143" s="166"/>
      <c r="FR143" s="166"/>
      <c r="FS143" s="166"/>
      <c r="FT143" s="166"/>
      <c r="FU143" s="166"/>
      <c r="FV143" s="166"/>
      <c r="FW143" s="166"/>
      <c r="FX143" s="166"/>
      <c r="FY143" s="166"/>
      <c r="FZ143" s="166"/>
      <c r="GA143" s="166"/>
      <c r="GB143" s="166"/>
      <c r="GC143" s="166"/>
      <c r="GD143" s="166"/>
      <c r="GE143" s="166"/>
      <c r="GF143" s="166"/>
      <c r="GG143" s="166"/>
      <c r="GH143" s="166"/>
      <c r="GI143" s="166"/>
      <c r="GJ143" s="166"/>
      <c r="GK143" s="166"/>
      <c r="GL143" s="166"/>
      <c r="GM143" s="166"/>
      <c r="GN143" s="166"/>
    </row>
    <row r="144" spans="1:196" s="179" customFormat="1" ht="24.75" customHeight="1" x14ac:dyDescent="0.3">
      <c r="A144" s="226"/>
      <c r="B144" s="175" t="s">
        <v>19</v>
      </c>
      <c r="C144" s="347" t="s">
        <v>257</v>
      </c>
      <c r="D144" s="347" t="s">
        <v>85</v>
      </c>
      <c r="E144" s="349" t="s">
        <v>258</v>
      </c>
      <c r="F144" s="176">
        <v>1964.4</v>
      </c>
      <c r="G144" s="33">
        <v>1393.2</v>
      </c>
      <c r="H144" s="177"/>
      <c r="I144" s="162">
        <f t="shared" si="82"/>
        <v>0</v>
      </c>
      <c r="J144" s="163">
        <f t="shared" si="83"/>
        <v>-1393.2</v>
      </c>
      <c r="K144" s="227">
        <f t="shared" si="178"/>
        <v>0</v>
      </c>
      <c r="L144" s="275"/>
      <c r="M144" s="163"/>
      <c r="N144" s="16"/>
      <c r="O144" s="177"/>
      <c r="P144" s="163">
        <f t="shared" si="84"/>
        <v>0</v>
      </c>
      <c r="Q144" s="285" t="str">
        <f t="shared" si="169"/>
        <v/>
      </c>
      <c r="R144" s="291">
        <f t="shared" si="85"/>
        <v>1964.4</v>
      </c>
      <c r="S144" s="163">
        <f t="shared" si="86"/>
        <v>1964.4</v>
      </c>
      <c r="T144" s="163">
        <f t="shared" si="87"/>
        <v>1393.2</v>
      </c>
      <c r="U144" s="163">
        <f t="shared" si="87"/>
        <v>0</v>
      </c>
      <c r="V144" s="163">
        <f t="shared" si="88"/>
        <v>-1393.2</v>
      </c>
      <c r="W144" s="227">
        <f t="shared" si="126"/>
        <v>0</v>
      </c>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6"/>
      <c r="AS144" s="166"/>
      <c r="AT144" s="166"/>
      <c r="AU144" s="166"/>
      <c r="AV144" s="166"/>
      <c r="AW144" s="166"/>
      <c r="AX144" s="166"/>
      <c r="AY144" s="166"/>
      <c r="AZ144" s="166"/>
      <c r="BA144" s="166"/>
      <c r="BB144" s="166"/>
      <c r="BC144" s="166"/>
      <c r="BD144" s="166"/>
      <c r="BE144" s="166"/>
      <c r="BF144" s="166"/>
      <c r="BG144" s="166"/>
      <c r="BH144" s="166"/>
      <c r="BI144" s="166"/>
      <c r="BJ144" s="166"/>
      <c r="BK144" s="166"/>
      <c r="BL144" s="166"/>
      <c r="BM144" s="166"/>
      <c r="BN144" s="166"/>
      <c r="BO144" s="166"/>
      <c r="BP144" s="166"/>
      <c r="BQ144" s="166"/>
      <c r="BR144" s="166"/>
      <c r="BS144" s="166"/>
      <c r="BT144" s="166"/>
      <c r="BU144" s="166"/>
      <c r="BV144" s="166"/>
      <c r="BW144" s="166"/>
      <c r="BX144" s="166"/>
      <c r="BY144" s="166"/>
      <c r="BZ144" s="166"/>
      <c r="CA144" s="166"/>
      <c r="CB144" s="166"/>
      <c r="CC144" s="166"/>
      <c r="CD144" s="166"/>
      <c r="CE144" s="166"/>
      <c r="CF144" s="166"/>
      <c r="CG144" s="166"/>
      <c r="CH144" s="166"/>
      <c r="CI144" s="166"/>
      <c r="CJ144" s="166"/>
      <c r="CK144" s="166"/>
      <c r="CL144" s="166"/>
      <c r="CM144" s="166"/>
      <c r="CN144" s="166"/>
      <c r="CO144" s="166"/>
      <c r="CP144" s="166"/>
      <c r="CQ144" s="166"/>
      <c r="CR144" s="166"/>
      <c r="CS144" s="166"/>
      <c r="CT144" s="166"/>
      <c r="CU144" s="166"/>
      <c r="CV144" s="166"/>
      <c r="CW144" s="166"/>
      <c r="CX144" s="166"/>
      <c r="CY144" s="166"/>
      <c r="CZ144" s="166"/>
      <c r="DA144" s="166"/>
      <c r="DB144" s="166"/>
      <c r="DC144" s="166"/>
      <c r="DD144" s="166"/>
      <c r="DE144" s="166"/>
      <c r="DF144" s="166"/>
      <c r="DG144" s="166"/>
      <c r="DH144" s="166"/>
      <c r="DI144" s="166"/>
      <c r="DJ144" s="166"/>
      <c r="DK144" s="166"/>
      <c r="DL144" s="166"/>
      <c r="DM144" s="166"/>
      <c r="DN144" s="166"/>
      <c r="DO144" s="166"/>
      <c r="DP144" s="166"/>
      <c r="DQ144" s="166"/>
      <c r="DR144" s="166"/>
      <c r="DS144" s="166"/>
      <c r="DT144" s="166"/>
      <c r="DU144" s="166"/>
      <c r="DV144" s="166"/>
      <c r="DW144" s="166"/>
      <c r="DX144" s="166"/>
      <c r="DY144" s="166"/>
      <c r="DZ144" s="166"/>
      <c r="EA144" s="166"/>
      <c r="EB144" s="166"/>
      <c r="EC144" s="166"/>
      <c r="ED144" s="166"/>
      <c r="EE144" s="166"/>
      <c r="EF144" s="166"/>
      <c r="EG144" s="166"/>
      <c r="EH144" s="166"/>
      <c r="EI144" s="166"/>
      <c r="EJ144" s="166"/>
      <c r="EK144" s="166"/>
      <c r="EL144" s="166"/>
      <c r="EM144" s="166"/>
      <c r="EN144" s="166"/>
      <c r="EO144" s="166"/>
      <c r="EP144" s="166"/>
      <c r="EQ144" s="166"/>
      <c r="ER144" s="166"/>
      <c r="ES144" s="166"/>
      <c r="ET144" s="166"/>
      <c r="EU144" s="166"/>
      <c r="EV144" s="166"/>
      <c r="EW144" s="166"/>
      <c r="EX144" s="166"/>
      <c r="EY144" s="166"/>
      <c r="EZ144" s="166"/>
      <c r="FA144" s="166"/>
      <c r="FB144" s="166"/>
      <c r="FC144" s="166"/>
      <c r="FD144" s="166"/>
      <c r="FE144" s="166"/>
      <c r="FF144" s="166"/>
      <c r="FG144" s="166"/>
      <c r="FH144" s="166"/>
      <c r="FI144" s="166"/>
      <c r="FJ144" s="166"/>
      <c r="FK144" s="166"/>
      <c r="FL144" s="166"/>
      <c r="FM144" s="166"/>
      <c r="FN144" s="166"/>
      <c r="FO144" s="166"/>
      <c r="FP144" s="166"/>
      <c r="FQ144" s="166"/>
      <c r="FR144" s="166"/>
      <c r="FS144" s="166"/>
      <c r="FT144" s="166"/>
      <c r="FU144" s="166"/>
      <c r="FV144" s="166"/>
      <c r="FW144" s="166"/>
      <c r="FX144" s="166"/>
      <c r="FY144" s="166"/>
      <c r="FZ144" s="166"/>
      <c r="GA144" s="166"/>
      <c r="GB144" s="166"/>
      <c r="GC144" s="166"/>
      <c r="GD144" s="166"/>
      <c r="GE144" s="178"/>
      <c r="GF144" s="178"/>
      <c r="GG144" s="178"/>
      <c r="GH144" s="178"/>
      <c r="GI144" s="178"/>
      <c r="GJ144" s="178"/>
      <c r="GK144" s="178"/>
      <c r="GL144" s="178"/>
      <c r="GM144" s="178"/>
      <c r="GN144" s="178"/>
    </row>
    <row r="145" spans="1:196" s="179" customFormat="1" ht="93" hidden="1" customHeight="1" x14ac:dyDescent="0.3">
      <c r="A145" s="226"/>
      <c r="B145" s="175" t="s">
        <v>19</v>
      </c>
      <c r="C145" s="347" t="s">
        <v>327</v>
      </c>
      <c r="D145" s="347" t="s">
        <v>60</v>
      </c>
      <c r="E145" s="349" t="s">
        <v>328</v>
      </c>
      <c r="F145" s="176"/>
      <c r="G145" s="33"/>
      <c r="H145" s="177"/>
      <c r="I145" s="162">
        <f t="shared" si="82"/>
        <v>0</v>
      </c>
      <c r="J145" s="163">
        <f t="shared" si="83"/>
        <v>0</v>
      </c>
      <c r="K145" s="227" t="str">
        <f t="shared" si="178"/>
        <v/>
      </c>
      <c r="L145" s="275"/>
      <c r="M145" s="163"/>
      <c r="N145" s="16"/>
      <c r="O145" s="177"/>
      <c r="P145" s="163">
        <f t="shared" si="84"/>
        <v>0</v>
      </c>
      <c r="Q145" s="285" t="str">
        <f t="shared" si="169"/>
        <v/>
      </c>
      <c r="R145" s="291">
        <f t="shared" si="85"/>
        <v>0</v>
      </c>
      <c r="S145" s="163">
        <f t="shared" si="86"/>
        <v>0</v>
      </c>
      <c r="T145" s="163">
        <f t="shared" si="87"/>
        <v>0</v>
      </c>
      <c r="U145" s="163">
        <f t="shared" si="87"/>
        <v>0</v>
      </c>
      <c r="V145" s="163">
        <f t="shared" si="88"/>
        <v>0</v>
      </c>
      <c r="W145" s="227" t="str">
        <f t="shared" si="126"/>
        <v/>
      </c>
      <c r="X145" s="165"/>
      <c r="Y145" s="165"/>
      <c r="Z145" s="165"/>
      <c r="AA145" s="165"/>
      <c r="AB145" s="165"/>
      <c r="AC145" s="165"/>
      <c r="AD145" s="165"/>
      <c r="AE145" s="165"/>
      <c r="AF145" s="165"/>
      <c r="AG145" s="165"/>
      <c r="AH145" s="165"/>
      <c r="AI145" s="165"/>
      <c r="AJ145" s="165"/>
      <c r="AK145" s="165"/>
      <c r="AL145" s="165"/>
      <c r="AM145" s="165"/>
      <c r="AN145" s="165"/>
      <c r="AO145" s="165"/>
      <c r="AP145" s="165"/>
      <c r="AQ145" s="165"/>
      <c r="AR145" s="166"/>
      <c r="AS145" s="166"/>
      <c r="AT145" s="166"/>
      <c r="AU145" s="166"/>
      <c r="AV145" s="166"/>
      <c r="AW145" s="166"/>
      <c r="AX145" s="166"/>
      <c r="AY145" s="166"/>
      <c r="AZ145" s="166"/>
      <c r="BA145" s="166"/>
      <c r="BB145" s="166"/>
      <c r="BC145" s="166"/>
      <c r="BD145" s="166"/>
      <c r="BE145" s="166"/>
      <c r="BF145" s="166"/>
      <c r="BG145" s="166"/>
      <c r="BH145" s="166"/>
      <c r="BI145" s="166"/>
      <c r="BJ145" s="166"/>
      <c r="BK145" s="166"/>
      <c r="BL145" s="166"/>
      <c r="BM145" s="166"/>
      <c r="BN145" s="166"/>
      <c r="BO145" s="166"/>
      <c r="BP145" s="166"/>
      <c r="BQ145" s="166"/>
      <c r="BR145" s="166"/>
      <c r="BS145" s="166"/>
      <c r="BT145" s="166"/>
      <c r="BU145" s="166"/>
      <c r="BV145" s="166"/>
      <c r="BW145" s="166"/>
      <c r="BX145" s="166"/>
      <c r="BY145" s="166"/>
      <c r="BZ145" s="166"/>
      <c r="CA145" s="166"/>
      <c r="CB145" s="166"/>
      <c r="CC145" s="166"/>
      <c r="CD145" s="166"/>
      <c r="CE145" s="166"/>
      <c r="CF145" s="166"/>
      <c r="CG145" s="166"/>
      <c r="CH145" s="166"/>
      <c r="CI145" s="166"/>
      <c r="CJ145" s="166"/>
      <c r="CK145" s="166"/>
      <c r="CL145" s="166"/>
      <c r="CM145" s="166"/>
      <c r="CN145" s="166"/>
      <c r="CO145" s="166"/>
      <c r="CP145" s="166"/>
      <c r="CQ145" s="166"/>
      <c r="CR145" s="166"/>
      <c r="CS145" s="166"/>
      <c r="CT145" s="166"/>
      <c r="CU145" s="166"/>
      <c r="CV145" s="166"/>
      <c r="CW145" s="166"/>
      <c r="CX145" s="166"/>
      <c r="CY145" s="166"/>
      <c r="CZ145" s="166"/>
      <c r="DA145" s="166"/>
      <c r="DB145" s="166"/>
      <c r="DC145" s="166"/>
      <c r="DD145" s="166"/>
      <c r="DE145" s="166"/>
      <c r="DF145" s="166"/>
      <c r="DG145" s="166"/>
      <c r="DH145" s="166"/>
      <c r="DI145" s="166"/>
      <c r="DJ145" s="166"/>
      <c r="DK145" s="166"/>
      <c r="DL145" s="166"/>
      <c r="DM145" s="166"/>
      <c r="DN145" s="166"/>
      <c r="DO145" s="166"/>
      <c r="DP145" s="166"/>
      <c r="DQ145" s="166"/>
      <c r="DR145" s="166"/>
      <c r="DS145" s="166"/>
      <c r="DT145" s="166"/>
      <c r="DU145" s="166"/>
      <c r="DV145" s="166"/>
      <c r="DW145" s="166"/>
      <c r="DX145" s="166"/>
      <c r="DY145" s="166"/>
      <c r="DZ145" s="166"/>
      <c r="EA145" s="166"/>
      <c r="EB145" s="166"/>
      <c r="EC145" s="166"/>
      <c r="ED145" s="166"/>
      <c r="EE145" s="166"/>
      <c r="EF145" s="166"/>
      <c r="EG145" s="166"/>
      <c r="EH145" s="166"/>
      <c r="EI145" s="166"/>
      <c r="EJ145" s="166"/>
      <c r="EK145" s="166"/>
      <c r="EL145" s="166"/>
      <c r="EM145" s="166"/>
      <c r="EN145" s="166"/>
      <c r="EO145" s="166"/>
      <c r="EP145" s="166"/>
      <c r="EQ145" s="166"/>
      <c r="ER145" s="166"/>
      <c r="ES145" s="166"/>
      <c r="ET145" s="166"/>
      <c r="EU145" s="166"/>
      <c r="EV145" s="166"/>
      <c r="EW145" s="166"/>
      <c r="EX145" s="166"/>
      <c r="EY145" s="166"/>
      <c r="EZ145" s="166"/>
      <c r="FA145" s="166"/>
      <c r="FB145" s="166"/>
      <c r="FC145" s="166"/>
      <c r="FD145" s="166"/>
      <c r="FE145" s="166"/>
      <c r="FF145" s="166"/>
      <c r="FG145" s="166"/>
      <c r="FH145" s="166"/>
      <c r="FI145" s="166"/>
      <c r="FJ145" s="166"/>
      <c r="FK145" s="166"/>
      <c r="FL145" s="166"/>
      <c r="FM145" s="166"/>
      <c r="FN145" s="166"/>
      <c r="FO145" s="166"/>
      <c r="FP145" s="166"/>
      <c r="FQ145" s="166"/>
      <c r="FR145" s="166"/>
      <c r="FS145" s="166"/>
      <c r="FT145" s="166"/>
      <c r="FU145" s="166"/>
      <c r="FV145" s="166"/>
      <c r="FW145" s="166"/>
      <c r="FX145" s="166"/>
      <c r="FY145" s="166"/>
      <c r="FZ145" s="166"/>
      <c r="GA145" s="166"/>
      <c r="GB145" s="166"/>
      <c r="GC145" s="166"/>
      <c r="GD145" s="166"/>
      <c r="GE145" s="178"/>
      <c r="GF145" s="178"/>
      <c r="GG145" s="178"/>
      <c r="GH145" s="178"/>
      <c r="GI145" s="178"/>
      <c r="GJ145" s="178"/>
      <c r="GK145" s="178"/>
      <c r="GL145" s="178"/>
      <c r="GM145" s="178"/>
      <c r="GN145" s="178"/>
    </row>
    <row r="146" spans="1:196" s="179" customFormat="1" ht="39.75" customHeight="1" x14ac:dyDescent="0.3">
      <c r="A146" s="226"/>
      <c r="B146" s="175"/>
      <c r="C146" s="347" t="s">
        <v>357</v>
      </c>
      <c r="D146" s="347" t="s">
        <v>85</v>
      </c>
      <c r="E146" s="349" t="s">
        <v>358</v>
      </c>
      <c r="F146" s="176">
        <v>25013</v>
      </c>
      <c r="G146" s="33">
        <v>25013.1</v>
      </c>
      <c r="H146" s="177">
        <v>12099.2</v>
      </c>
      <c r="I146" s="162">
        <f t="shared" si="82"/>
        <v>2.0597657568028685E-2</v>
      </c>
      <c r="J146" s="163">
        <f t="shared" si="83"/>
        <v>-12913.899999999998</v>
      </c>
      <c r="K146" s="227">
        <f t="shared" si="178"/>
        <v>0.48371453358440181</v>
      </c>
      <c r="L146" s="273">
        <v>98497.9</v>
      </c>
      <c r="M146" s="163">
        <v>98497.9</v>
      </c>
      <c r="N146" s="16">
        <v>95718.3</v>
      </c>
      <c r="O146" s="177">
        <v>60720.3</v>
      </c>
      <c r="P146" s="163">
        <f t="shared" si="84"/>
        <v>-34998</v>
      </c>
      <c r="Q146" s="285">
        <f t="shared" si="169"/>
        <v>0.63436458858964273</v>
      </c>
      <c r="R146" s="291">
        <f t="shared" si="85"/>
        <v>123510.9</v>
      </c>
      <c r="S146" s="163">
        <f t="shared" si="86"/>
        <v>123510.9</v>
      </c>
      <c r="T146" s="163">
        <f t="shared" si="87"/>
        <v>120731.4</v>
      </c>
      <c r="U146" s="163">
        <f t="shared" si="87"/>
        <v>72819.5</v>
      </c>
      <c r="V146" s="163">
        <f t="shared" si="88"/>
        <v>-47911.899999999994</v>
      </c>
      <c r="W146" s="227">
        <f t="shared" si="126"/>
        <v>0.60315294943983089</v>
      </c>
      <c r="X146" s="165"/>
      <c r="Y146" s="165"/>
      <c r="Z146" s="165"/>
      <c r="AA146" s="165"/>
      <c r="AB146" s="165"/>
      <c r="AC146" s="165"/>
      <c r="AD146" s="165"/>
      <c r="AE146" s="165"/>
      <c r="AF146" s="165"/>
      <c r="AG146" s="165"/>
      <c r="AH146" s="165"/>
      <c r="AI146" s="165"/>
      <c r="AJ146" s="165"/>
      <c r="AK146" s="165"/>
      <c r="AL146" s="165"/>
      <c r="AM146" s="165"/>
      <c r="AN146" s="165"/>
      <c r="AO146" s="165"/>
      <c r="AP146" s="165"/>
      <c r="AQ146" s="165"/>
      <c r="AR146" s="166"/>
      <c r="AS146" s="166"/>
      <c r="AT146" s="166"/>
      <c r="AU146" s="166"/>
      <c r="AV146" s="166"/>
      <c r="AW146" s="166"/>
      <c r="AX146" s="166"/>
      <c r="AY146" s="166"/>
      <c r="AZ146" s="166"/>
      <c r="BA146" s="166"/>
      <c r="BB146" s="166"/>
      <c r="BC146" s="166"/>
      <c r="BD146" s="166"/>
      <c r="BE146" s="166"/>
      <c r="BF146" s="166"/>
      <c r="BG146" s="166"/>
      <c r="BH146" s="166"/>
      <c r="BI146" s="166"/>
      <c r="BJ146" s="166"/>
      <c r="BK146" s="166"/>
      <c r="BL146" s="166"/>
      <c r="BM146" s="166"/>
      <c r="BN146" s="166"/>
      <c r="BO146" s="166"/>
      <c r="BP146" s="166"/>
      <c r="BQ146" s="166"/>
      <c r="BR146" s="166"/>
      <c r="BS146" s="166"/>
      <c r="BT146" s="166"/>
      <c r="BU146" s="166"/>
      <c r="BV146" s="166"/>
      <c r="BW146" s="166"/>
      <c r="BX146" s="166"/>
      <c r="BY146" s="166"/>
      <c r="BZ146" s="166"/>
      <c r="CA146" s="166"/>
      <c r="CB146" s="166"/>
      <c r="CC146" s="166"/>
      <c r="CD146" s="166"/>
      <c r="CE146" s="166"/>
      <c r="CF146" s="166"/>
      <c r="CG146" s="166"/>
      <c r="CH146" s="166"/>
      <c r="CI146" s="166"/>
      <c r="CJ146" s="166"/>
      <c r="CK146" s="166"/>
      <c r="CL146" s="166"/>
      <c r="CM146" s="166"/>
      <c r="CN146" s="166"/>
      <c r="CO146" s="166"/>
      <c r="CP146" s="166"/>
      <c r="CQ146" s="166"/>
      <c r="CR146" s="166"/>
      <c r="CS146" s="166"/>
      <c r="CT146" s="166"/>
      <c r="CU146" s="166"/>
      <c r="CV146" s="166"/>
      <c r="CW146" s="166"/>
      <c r="CX146" s="166"/>
      <c r="CY146" s="166"/>
      <c r="CZ146" s="166"/>
      <c r="DA146" s="166"/>
      <c r="DB146" s="166"/>
      <c r="DC146" s="166"/>
      <c r="DD146" s="166"/>
      <c r="DE146" s="166"/>
      <c r="DF146" s="166"/>
      <c r="DG146" s="166"/>
      <c r="DH146" s="166"/>
      <c r="DI146" s="166"/>
      <c r="DJ146" s="166"/>
      <c r="DK146" s="166"/>
      <c r="DL146" s="166"/>
      <c r="DM146" s="166"/>
      <c r="DN146" s="166"/>
      <c r="DO146" s="166"/>
      <c r="DP146" s="166"/>
      <c r="DQ146" s="166"/>
      <c r="DR146" s="166"/>
      <c r="DS146" s="166"/>
      <c r="DT146" s="166"/>
      <c r="DU146" s="166"/>
      <c r="DV146" s="166"/>
      <c r="DW146" s="166"/>
      <c r="DX146" s="166"/>
      <c r="DY146" s="166"/>
      <c r="DZ146" s="166"/>
      <c r="EA146" s="166"/>
      <c r="EB146" s="166"/>
      <c r="EC146" s="166"/>
      <c r="ED146" s="166"/>
      <c r="EE146" s="166"/>
      <c r="EF146" s="166"/>
      <c r="EG146" s="166"/>
      <c r="EH146" s="166"/>
      <c r="EI146" s="166"/>
      <c r="EJ146" s="166"/>
      <c r="EK146" s="166"/>
      <c r="EL146" s="166"/>
      <c r="EM146" s="166"/>
      <c r="EN146" s="166"/>
      <c r="EO146" s="166"/>
      <c r="EP146" s="166"/>
      <c r="EQ146" s="166"/>
      <c r="ER146" s="166"/>
      <c r="ES146" s="166"/>
      <c r="ET146" s="166"/>
      <c r="EU146" s="166"/>
      <c r="EV146" s="166"/>
      <c r="EW146" s="166"/>
      <c r="EX146" s="166"/>
      <c r="EY146" s="166"/>
      <c r="EZ146" s="166"/>
      <c r="FA146" s="166"/>
      <c r="FB146" s="166"/>
      <c r="FC146" s="166"/>
      <c r="FD146" s="166"/>
      <c r="FE146" s="166"/>
      <c r="FF146" s="166"/>
      <c r="FG146" s="166"/>
      <c r="FH146" s="166"/>
      <c r="FI146" s="166"/>
      <c r="FJ146" s="166"/>
      <c r="FK146" s="166"/>
      <c r="FL146" s="166"/>
      <c r="FM146" s="166"/>
      <c r="FN146" s="166"/>
      <c r="FO146" s="166"/>
      <c r="FP146" s="166"/>
      <c r="FQ146" s="166"/>
      <c r="FR146" s="166"/>
      <c r="FS146" s="166"/>
      <c r="FT146" s="166"/>
      <c r="FU146" s="166"/>
      <c r="FV146" s="166"/>
      <c r="FW146" s="166"/>
      <c r="FX146" s="166"/>
      <c r="FY146" s="166"/>
      <c r="FZ146" s="166"/>
      <c r="GA146" s="166"/>
      <c r="GB146" s="166"/>
      <c r="GC146" s="166"/>
      <c r="GD146" s="166"/>
      <c r="GE146" s="178"/>
      <c r="GF146" s="178"/>
      <c r="GG146" s="178"/>
      <c r="GH146" s="178"/>
      <c r="GI146" s="178"/>
      <c r="GJ146" s="178"/>
      <c r="GK146" s="178"/>
      <c r="GL146" s="178"/>
      <c r="GM146" s="178"/>
      <c r="GN146" s="178"/>
    </row>
    <row r="147" spans="1:196" s="1" customFormat="1" ht="23.25" customHeight="1" x14ac:dyDescent="0.3">
      <c r="A147" s="219">
        <v>13</v>
      </c>
      <c r="B147" s="55" t="s">
        <v>20</v>
      </c>
      <c r="C147" s="96" t="s">
        <v>86</v>
      </c>
      <c r="D147" s="96" t="s">
        <v>50</v>
      </c>
      <c r="E147" s="260" t="s">
        <v>349</v>
      </c>
      <c r="F147" s="38">
        <v>119952.6</v>
      </c>
      <c r="G147" s="39">
        <v>109957.1</v>
      </c>
      <c r="H147" s="39">
        <v>16660.2</v>
      </c>
      <c r="I147" s="27">
        <f t="shared" si="82"/>
        <v>2.8362296235690913E-2</v>
      </c>
      <c r="J147" s="15">
        <f t="shared" si="83"/>
        <v>-93296.900000000009</v>
      </c>
      <c r="K147" s="220">
        <f t="shared" si="178"/>
        <v>0.15151545466368246</v>
      </c>
      <c r="L147" s="215"/>
      <c r="M147" s="15"/>
      <c r="N147" s="15"/>
      <c r="O147" s="39"/>
      <c r="P147" s="15">
        <f t="shared" si="84"/>
        <v>0</v>
      </c>
      <c r="Q147" s="283" t="str">
        <f t="shared" si="169"/>
        <v/>
      </c>
      <c r="R147" s="281">
        <f t="shared" si="85"/>
        <v>119952.6</v>
      </c>
      <c r="S147" s="15">
        <f t="shared" si="86"/>
        <v>119952.6</v>
      </c>
      <c r="T147" s="15">
        <f t="shared" si="87"/>
        <v>109957.1</v>
      </c>
      <c r="U147" s="15">
        <f t="shared" si="87"/>
        <v>16660.2</v>
      </c>
      <c r="V147" s="15">
        <f t="shared" si="88"/>
        <v>-93296.900000000009</v>
      </c>
      <c r="W147" s="220">
        <f t="shared" si="126"/>
        <v>0.15151545466368246</v>
      </c>
      <c r="X147" s="7"/>
      <c r="Y147" s="7"/>
      <c r="Z147" s="7"/>
      <c r="AA147" s="7"/>
      <c r="AB147" s="7"/>
      <c r="AC147" s="7"/>
      <c r="AD147" s="7"/>
      <c r="AE147" s="7"/>
      <c r="AF147" s="7"/>
      <c r="AG147" s="7"/>
      <c r="AH147" s="7"/>
      <c r="AI147" s="7"/>
      <c r="AJ147" s="7"/>
      <c r="AK147" s="7"/>
      <c r="AL147" s="7"/>
      <c r="AM147" s="7"/>
      <c r="AN147" s="7"/>
      <c r="AO147" s="7"/>
      <c r="AP147" s="7"/>
      <c r="AQ147" s="7"/>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row>
    <row r="148" spans="1:196" s="1" customFormat="1" ht="23.25" customHeight="1" x14ac:dyDescent="0.3">
      <c r="A148" s="219">
        <v>14</v>
      </c>
      <c r="B148" s="55" t="s">
        <v>20</v>
      </c>
      <c r="C148" s="96" t="s">
        <v>166</v>
      </c>
      <c r="D148" s="96" t="s">
        <v>50</v>
      </c>
      <c r="E148" s="260" t="s">
        <v>167</v>
      </c>
      <c r="F148" s="38">
        <f>SUM(F149:F157)</f>
        <v>10164.299999999999</v>
      </c>
      <c r="G148" s="39">
        <f>SUM(G149:G157)</f>
        <v>10164.299999999999</v>
      </c>
      <c r="H148" s="39">
        <f>SUM(H149:H157)</f>
        <v>10164.299999999999</v>
      </c>
      <c r="I148" s="27">
        <f t="shared" si="82"/>
        <v>1.7303687088296247E-2</v>
      </c>
      <c r="J148" s="15">
        <f t="shared" ref="J148:J150" si="184">H148-G148</f>
        <v>0</v>
      </c>
      <c r="K148" s="220">
        <f t="shared" si="178"/>
        <v>1</v>
      </c>
      <c r="L148" s="276">
        <f t="shared" ref="L148" si="185">SUM(L149:L154)</f>
        <v>150</v>
      </c>
      <c r="M148" s="39">
        <f>SUM(M149:M154)</f>
        <v>150</v>
      </c>
      <c r="N148" s="39">
        <f t="shared" ref="N148" si="186">SUM(N149:N154)</f>
        <v>150</v>
      </c>
      <c r="O148" s="39">
        <f t="shared" ref="O148" si="187">SUM(O149:O154)</f>
        <v>150</v>
      </c>
      <c r="P148" s="15">
        <f t="shared" si="84"/>
        <v>0</v>
      </c>
      <c r="Q148" s="283">
        <f t="shared" si="169"/>
        <v>1</v>
      </c>
      <c r="R148" s="281">
        <f t="shared" si="85"/>
        <v>10314.299999999999</v>
      </c>
      <c r="S148" s="15">
        <f t="shared" si="86"/>
        <v>10314.299999999999</v>
      </c>
      <c r="T148" s="15">
        <f t="shared" si="87"/>
        <v>10314.299999999999</v>
      </c>
      <c r="U148" s="15">
        <f t="shared" si="87"/>
        <v>10314.299999999999</v>
      </c>
      <c r="V148" s="15">
        <f t="shared" si="88"/>
        <v>0</v>
      </c>
      <c r="W148" s="220">
        <f t="shared" si="126"/>
        <v>1</v>
      </c>
      <c r="X148" s="7"/>
      <c r="Y148" s="7"/>
      <c r="Z148" s="7"/>
      <c r="AA148" s="7"/>
      <c r="AB148" s="7"/>
      <c r="AC148" s="7"/>
      <c r="AD148" s="7"/>
      <c r="AE148" s="7"/>
      <c r="AF148" s="7"/>
      <c r="AG148" s="7"/>
      <c r="AH148" s="7"/>
      <c r="AI148" s="7"/>
      <c r="AJ148" s="7"/>
      <c r="AK148" s="7"/>
      <c r="AL148" s="7"/>
      <c r="AM148" s="7"/>
      <c r="AN148" s="7"/>
      <c r="AO148" s="7"/>
      <c r="AP148" s="7"/>
      <c r="AQ148" s="7"/>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row>
    <row r="149" spans="1:196" s="85" customFormat="1" ht="98.45" hidden="1" customHeight="1" x14ac:dyDescent="0.3">
      <c r="A149" s="223"/>
      <c r="B149" s="62"/>
      <c r="C149" s="62"/>
      <c r="D149" s="62"/>
      <c r="E149" s="254" t="s">
        <v>260</v>
      </c>
      <c r="F149" s="40"/>
      <c r="G149" s="41"/>
      <c r="H149" s="41"/>
      <c r="I149" s="49">
        <f t="shared" si="82"/>
        <v>0</v>
      </c>
      <c r="J149" s="31">
        <f t="shared" si="184"/>
        <v>0</v>
      </c>
      <c r="K149" s="222" t="str">
        <f t="shared" si="178"/>
        <v/>
      </c>
      <c r="L149" s="272"/>
      <c r="M149" s="48"/>
      <c r="N149" s="48"/>
      <c r="O149" s="41"/>
      <c r="P149" s="15">
        <f t="shared" si="84"/>
        <v>0</v>
      </c>
      <c r="Q149" s="284" t="str">
        <f t="shared" si="169"/>
        <v/>
      </c>
      <c r="R149" s="289">
        <f t="shared" si="85"/>
        <v>0</v>
      </c>
      <c r="S149" s="31">
        <f t="shared" si="86"/>
        <v>0</v>
      </c>
      <c r="T149" s="31">
        <f t="shared" si="87"/>
        <v>0</v>
      </c>
      <c r="U149" s="16">
        <f t="shared" si="87"/>
        <v>0</v>
      </c>
      <c r="V149" s="31">
        <f t="shared" si="88"/>
        <v>0</v>
      </c>
      <c r="W149" s="222" t="str">
        <f t="shared" si="126"/>
        <v/>
      </c>
      <c r="X149" s="63"/>
      <c r="Y149" s="63"/>
      <c r="Z149" s="63"/>
      <c r="AA149" s="63"/>
      <c r="AB149" s="63"/>
      <c r="AC149" s="63"/>
      <c r="AD149" s="63"/>
      <c r="AE149" s="63"/>
      <c r="AF149" s="63"/>
      <c r="AG149" s="63"/>
      <c r="AH149" s="63"/>
      <c r="AI149" s="63"/>
      <c r="AJ149" s="63"/>
      <c r="AK149" s="63"/>
      <c r="AL149" s="63"/>
      <c r="AM149" s="63"/>
      <c r="AN149" s="63"/>
      <c r="AO149" s="63"/>
      <c r="AP149" s="63"/>
      <c r="AQ149" s="63"/>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A149" s="64"/>
      <c r="CB149" s="64"/>
      <c r="CC149" s="64"/>
      <c r="CD149" s="64"/>
      <c r="CE149" s="64"/>
      <c r="CF149" s="64"/>
      <c r="CG149" s="64"/>
      <c r="CH149" s="64"/>
      <c r="CI149" s="64"/>
      <c r="CJ149" s="64"/>
      <c r="CK149" s="6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c r="DQ149" s="64"/>
      <c r="DR149" s="64"/>
      <c r="DS149" s="64"/>
      <c r="DT149" s="64"/>
      <c r="DU149" s="64"/>
      <c r="DV149" s="64"/>
      <c r="DW149" s="64"/>
      <c r="DX149" s="64"/>
      <c r="DY149" s="64"/>
      <c r="DZ149" s="64"/>
      <c r="EA149" s="64"/>
      <c r="EB149" s="64"/>
      <c r="EC149" s="64"/>
      <c r="ED149" s="64"/>
      <c r="EE149" s="64"/>
      <c r="EF149" s="64"/>
      <c r="EG149" s="64"/>
      <c r="EH149" s="64"/>
      <c r="EI149" s="64"/>
      <c r="EJ149" s="64"/>
      <c r="EK149" s="64"/>
      <c r="EL149" s="64"/>
      <c r="EM149" s="64"/>
      <c r="EN149" s="64"/>
      <c r="EO149" s="64"/>
      <c r="EP149" s="64"/>
      <c r="EQ149" s="64"/>
      <c r="ER149" s="64"/>
      <c r="ES149" s="64"/>
      <c r="ET149" s="64"/>
      <c r="EU149" s="64"/>
      <c r="EV149" s="64"/>
      <c r="EW149" s="64"/>
      <c r="EX149" s="64"/>
      <c r="EY149" s="64"/>
      <c r="EZ149" s="64"/>
      <c r="FA149" s="64"/>
      <c r="FB149" s="64"/>
      <c r="FC149" s="64"/>
      <c r="FD149" s="64"/>
      <c r="FE149" s="64"/>
      <c r="FF149" s="64"/>
      <c r="FG149" s="64"/>
      <c r="FH149" s="64"/>
      <c r="FI149" s="64"/>
      <c r="FJ149" s="64"/>
      <c r="FK149" s="64"/>
      <c r="FL149" s="64"/>
      <c r="FM149" s="64"/>
      <c r="FN149" s="64"/>
      <c r="FO149" s="64"/>
      <c r="FP149" s="64"/>
      <c r="FQ149" s="64"/>
      <c r="FR149" s="64"/>
      <c r="FS149" s="64"/>
      <c r="FT149" s="64"/>
      <c r="FU149" s="64"/>
      <c r="FV149" s="64"/>
      <c r="FW149" s="64"/>
      <c r="FX149" s="64"/>
      <c r="FY149" s="64"/>
      <c r="FZ149" s="64"/>
      <c r="GA149" s="64"/>
      <c r="GB149" s="64"/>
      <c r="GC149" s="64"/>
      <c r="GD149" s="64"/>
      <c r="GE149" s="64"/>
      <c r="GF149" s="64"/>
      <c r="GG149" s="64"/>
      <c r="GH149" s="64"/>
      <c r="GI149" s="64"/>
      <c r="GJ149" s="64"/>
      <c r="GK149" s="64"/>
      <c r="GL149" s="64"/>
      <c r="GM149" s="64"/>
      <c r="GN149" s="64"/>
    </row>
    <row r="150" spans="1:196" s="85" customFormat="1" ht="36.75" hidden="1" customHeight="1" x14ac:dyDescent="0.3">
      <c r="A150" s="223"/>
      <c r="B150" s="62"/>
      <c r="C150" s="62"/>
      <c r="D150" s="62"/>
      <c r="E150" s="254" t="s">
        <v>264</v>
      </c>
      <c r="F150" s="40"/>
      <c r="G150" s="41"/>
      <c r="H150" s="41"/>
      <c r="I150" s="45">
        <f t="shared" si="82"/>
        <v>0</v>
      </c>
      <c r="J150" s="31">
        <f t="shared" si="184"/>
        <v>0</v>
      </c>
      <c r="K150" s="222" t="str">
        <f t="shared" si="178"/>
        <v/>
      </c>
      <c r="L150" s="272"/>
      <c r="M150" s="48"/>
      <c r="N150" s="48"/>
      <c r="O150" s="41"/>
      <c r="P150" s="31">
        <f>O150-N150</f>
        <v>0</v>
      </c>
      <c r="Q150" s="284" t="str">
        <f t="shared" si="169"/>
        <v/>
      </c>
      <c r="R150" s="289">
        <f t="shared" si="85"/>
        <v>0</v>
      </c>
      <c r="S150" s="31">
        <f t="shared" si="86"/>
        <v>0</v>
      </c>
      <c r="T150" s="31">
        <f t="shared" si="87"/>
        <v>0</v>
      </c>
      <c r="U150" s="16">
        <f t="shared" si="87"/>
        <v>0</v>
      </c>
      <c r="V150" s="31">
        <f t="shared" ref="V150:V159" si="188">U150-T150</f>
        <v>0</v>
      </c>
      <c r="W150" s="222" t="str">
        <f t="shared" si="126"/>
        <v/>
      </c>
      <c r="X150" s="63"/>
      <c r="Y150" s="63"/>
      <c r="Z150" s="63"/>
      <c r="AA150" s="63"/>
      <c r="AB150" s="63"/>
      <c r="AC150" s="63"/>
      <c r="AD150" s="63"/>
      <c r="AE150" s="63"/>
      <c r="AF150" s="63"/>
      <c r="AG150" s="63"/>
      <c r="AH150" s="63"/>
      <c r="AI150" s="63"/>
      <c r="AJ150" s="63"/>
      <c r="AK150" s="63"/>
      <c r="AL150" s="63"/>
      <c r="AM150" s="63"/>
      <c r="AN150" s="63"/>
      <c r="AO150" s="63"/>
      <c r="AP150" s="63"/>
      <c r="AQ150" s="63"/>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c r="CK150" s="6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c r="DQ150" s="64"/>
      <c r="DR150" s="64"/>
      <c r="DS150" s="64"/>
      <c r="DT150" s="64"/>
      <c r="DU150" s="64"/>
      <c r="DV150" s="64"/>
      <c r="DW150" s="64"/>
      <c r="DX150" s="64"/>
      <c r="DY150" s="64"/>
      <c r="DZ150" s="64"/>
      <c r="EA150" s="64"/>
      <c r="EB150" s="64"/>
      <c r="EC150" s="64"/>
      <c r="ED150" s="64"/>
      <c r="EE150" s="64"/>
      <c r="EF150" s="64"/>
      <c r="EG150" s="64"/>
      <c r="EH150" s="64"/>
      <c r="EI150" s="64"/>
      <c r="EJ150" s="64"/>
      <c r="EK150" s="64"/>
      <c r="EL150" s="64"/>
      <c r="EM150" s="64"/>
      <c r="EN150" s="64"/>
      <c r="EO150" s="64"/>
      <c r="EP150" s="64"/>
      <c r="EQ150" s="64"/>
      <c r="ER150" s="64"/>
      <c r="ES150" s="64"/>
      <c r="ET150" s="64"/>
      <c r="EU150" s="64"/>
      <c r="EV150" s="64"/>
      <c r="EW150" s="64"/>
      <c r="EX150" s="64"/>
      <c r="EY150" s="64"/>
      <c r="EZ150" s="64"/>
      <c r="FA150" s="64"/>
      <c r="FB150" s="64"/>
      <c r="FC150" s="64"/>
      <c r="FD150" s="64"/>
      <c r="FE150" s="64"/>
      <c r="FF150" s="64"/>
      <c r="FG150" s="64"/>
      <c r="FH150" s="64"/>
      <c r="FI150" s="64"/>
      <c r="FJ150" s="64"/>
      <c r="FK150" s="64"/>
      <c r="FL150" s="64"/>
      <c r="FM150" s="64"/>
      <c r="FN150" s="64"/>
      <c r="FO150" s="64"/>
      <c r="FP150" s="64"/>
      <c r="FQ150" s="64"/>
      <c r="FR150" s="64"/>
      <c r="FS150" s="64"/>
      <c r="FT150" s="64"/>
      <c r="FU150" s="64"/>
      <c r="FV150" s="64"/>
      <c r="FW150" s="64"/>
      <c r="FX150" s="64"/>
      <c r="FY150" s="64"/>
      <c r="FZ150" s="64"/>
      <c r="GA150" s="64"/>
      <c r="GB150" s="64"/>
      <c r="GC150" s="64"/>
      <c r="GD150" s="64"/>
      <c r="GE150" s="64"/>
      <c r="GF150" s="64"/>
      <c r="GG150" s="64"/>
      <c r="GH150" s="64"/>
      <c r="GI150" s="64"/>
      <c r="GJ150" s="64"/>
      <c r="GK150" s="64"/>
      <c r="GL150" s="64"/>
      <c r="GM150" s="64"/>
      <c r="GN150" s="64"/>
    </row>
    <row r="151" spans="1:196" s="85" customFormat="1" ht="76.5" customHeight="1" x14ac:dyDescent="0.3">
      <c r="A151" s="223"/>
      <c r="B151" s="62"/>
      <c r="C151" s="62"/>
      <c r="D151" s="62"/>
      <c r="E151" s="254" t="s">
        <v>359</v>
      </c>
      <c r="F151" s="34">
        <v>2700</v>
      </c>
      <c r="G151" s="42">
        <v>2700</v>
      </c>
      <c r="H151" s="42">
        <v>2700</v>
      </c>
      <c r="I151" s="45">
        <f t="shared" ref="I151:I157" si="189">H151/$H$6</f>
        <v>4.596475422645914E-3</v>
      </c>
      <c r="J151" s="31">
        <f t="shared" ref="J151:J169" si="190">H151-G151</f>
        <v>0</v>
      </c>
      <c r="K151" s="224">
        <f t="shared" si="178"/>
        <v>1</v>
      </c>
      <c r="L151" s="212">
        <v>150</v>
      </c>
      <c r="M151" s="31">
        <v>150</v>
      </c>
      <c r="N151" s="31">
        <v>150</v>
      </c>
      <c r="O151" s="157">
        <v>150</v>
      </c>
      <c r="P151" s="31">
        <f>O151-N151</f>
        <v>0</v>
      </c>
      <c r="Q151" s="214">
        <f t="shared" si="169"/>
        <v>1</v>
      </c>
      <c r="R151" s="289">
        <f t="shared" ref="R151" si="191">SUM(F151,L151)</f>
        <v>2850</v>
      </c>
      <c r="S151" s="31">
        <f t="shared" ref="S151" si="192">SUM(F151,M151)</f>
        <v>2850</v>
      </c>
      <c r="T151" s="31">
        <f t="shared" ref="T151" si="193">SUM(G151,N151)</f>
        <v>2850</v>
      </c>
      <c r="U151" s="31">
        <f t="shared" si="87"/>
        <v>2850</v>
      </c>
      <c r="V151" s="31">
        <f t="shared" si="188"/>
        <v>0</v>
      </c>
      <c r="W151" s="224">
        <f t="shared" si="126"/>
        <v>1</v>
      </c>
      <c r="X151" s="63"/>
      <c r="Y151" s="63"/>
      <c r="Z151" s="63"/>
      <c r="AA151" s="63"/>
      <c r="AB151" s="63"/>
      <c r="AC151" s="63"/>
      <c r="AD151" s="63"/>
      <c r="AE151" s="63"/>
      <c r="AF151" s="63"/>
      <c r="AG151" s="63"/>
      <c r="AH151" s="63"/>
      <c r="AI151" s="63"/>
      <c r="AJ151" s="63"/>
      <c r="AK151" s="63"/>
      <c r="AL151" s="63"/>
      <c r="AM151" s="63"/>
      <c r="AN151" s="63"/>
      <c r="AO151" s="63"/>
      <c r="AP151" s="63"/>
      <c r="AQ151" s="63"/>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c r="DQ151" s="64"/>
      <c r="DR151" s="64"/>
      <c r="DS151" s="64"/>
      <c r="DT151" s="64"/>
      <c r="DU151" s="64"/>
      <c r="DV151" s="64"/>
      <c r="DW151" s="64"/>
      <c r="DX151" s="64"/>
      <c r="DY151" s="64"/>
      <c r="DZ151" s="64"/>
      <c r="EA151" s="64"/>
      <c r="EB151" s="64"/>
      <c r="EC151" s="64"/>
      <c r="ED151" s="64"/>
      <c r="EE151" s="64"/>
      <c r="EF151" s="64"/>
      <c r="EG151" s="64"/>
      <c r="EH151" s="64"/>
      <c r="EI151" s="64"/>
      <c r="EJ151" s="64"/>
      <c r="EK151" s="64"/>
      <c r="EL151" s="64"/>
      <c r="EM151" s="64"/>
      <c r="EN151" s="64"/>
      <c r="EO151" s="64"/>
      <c r="EP151" s="64"/>
      <c r="EQ151" s="64"/>
      <c r="ER151" s="64"/>
      <c r="ES151" s="64"/>
      <c r="ET151" s="64"/>
      <c r="EU151" s="64"/>
      <c r="EV151" s="64"/>
      <c r="EW151" s="64"/>
      <c r="EX151" s="64"/>
      <c r="EY151" s="64"/>
      <c r="EZ151" s="64"/>
      <c r="FA151" s="64"/>
      <c r="FB151" s="64"/>
      <c r="FC151" s="64"/>
      <c r="FD151" s="64"/>
      <c r="FE151" s="64"/>
      <c r="FF151" s="64"/>
      <c r="FG151" s="64"/>
      <c r="FH151" s="64"/>
      <c r="FI151" s="64"/>
      <c r="FJ151" s="64"/>
      <c r="FK151" s="64"/>
      <c r="FL151" s="64"/>
      <c r="FM151" s="64"/>
      <c r="FN151" s="64"/>
      <c r="FO151" s="64"/>
      <c r="FP151" s="64"/>
      <c r="FQ151" s="64"/>
      <c r="FR151" s="64"/>
      <c r="FS151" s="64"/>
      <c r="FT151" s="64"/>
      <c r="FU151" s="64"/>
      <c r="FV151" s="64"/>
      <c r="FW151" s="64"/>
      <c r="FX151" s="64"/>
      <c r="FY151" s="64"/>
      <c r="FZ151" s="64"/>
      <c r="GA151" s="64"/>
      <c r="GB151" s="64"/>
      <c r="GC151" s="64"/>
      <c r="GD151" s="64"/>
      <c r="GE151" s="64"/>
      <c r="GF151" s="64"/>
      <c r="GG151" s="64"/>
      <c r="GH151" s="64"/>
      <c r="GI151" s="64"/>
      <c r="GJ151" s="64"/>
      <c r="GK151" s="64"/>
      <c r="GL151" s="64"/>
      <c r="GM151" s="64"/>
      <c r="GN151" s="64"/>
    </row>
    <row r="152" spans="1:196" s="85" customFormat="1" ht="78" customHeight="1" x14ac:dyDescent="0.3">
      <c r="A152" s="223"/>
      <c r="B152" s="62"/>
      <c r="C152" s="62"/>
      <c r="D152" s="62"/>
      <c r="E152" s="254" t="s">
        <v>360</v>
      </c>
      <c r="F152" s="34">
        <v>2000</v>
      </c>
      <c r="G152" s="35">
        <v>2000</v>
      </c>
      <c r="H152" s="35">
        <v>2000</v>
      </c>
      <c r="I152" s="45">
        <f t="shared" si="189"/>
        <v>3.4047966093673438E-3</v>
      </c>
      <c r="J152" s="31">
        <f t="shared" si="190"/>
        <v>0</v>
      </c>
      <c r="K152" s="224">
        <f t="shared" si="178"/>
        <v>1</v>
      </c>
      <c r="L152" s="277"/>
      <c r="M152" s="48"/>
      <c r="N152" s="48"/>
      <c r="O152" s="97"/>
      <c r="P152" s="31">
        <f>O152-N152</f>
        <v>0</v>
      </c>
      <c r="Q152" s="214" t="str">
        <f t="shared" si="169"/>
        <v/>
      </c>
      <c r="R152" s="289">
        <f t="shared" ref="R152" si="194">SUM(F152,L152)</f>
        <v>2000</v>
      </c>
      <c r="S152" s="31">
        <f t="shared" ref="S152" si="195">SUM(F152,M152)</f>
        <v>2000</v>
      </c>
      <c r="T152" s="31">
        <f t="shared" ref="T152" si="196">SUM(G152,N152)</f>
        <v>2000</v>
      </c>
      <c r="U152" s="31">
        <f t="shared" si="87"/>
        <v>2000</v>
      </c>
      <c r="V152" s="31">
        <f t="shared" si="188"/>
        <v>0</v>
      </c>
      <c r="W152" s="224">
        <f t="shared" si="126"/>
        <v>1</v>
      </c>
      <c r="X152" s="63"/>
      <c r="Y152" s="63"/>
      <c r="Z152" s="63"/>
      <c r="AA152" s="63"/>
      <c r="AB152" s="63"/>
      <c r="AC152" s="63"/>
      <c r="AD152" s="63"/>
      <c r="AE152" s="63"/>
      <c r="AF152" s="63"/>
      <c r="AG152" s="63"/>
      <c r="AH152" s="63"/>
      <c r="AI152" s="63"/>
      <c r="AJ152" s="63"/>
      <c r="AK152" s="63"/>
      <c r="AL152" s="63"/>
      <c r="AM152" s="63"/>
      <c r="AN152" s="63"/>
      <c r="AO152" s="63"/>
      <c r="AP152" s="63"/>
      <c r="AQ152" s="63"/>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c r="DQ152" s="64"/>
      <c r="DR152" s="64"/>
      <c r="DS152" s="64"/>
      <c r="DT152" s="64"/>
      <c r="DU152" s="64"/>
      <c r="DV152" s="64"/>
      <c r="DW152" s="64"/>
      <c r="DX152" s="64"/>
      <c r="DY152" s="64"/>
      <c r="DZ152" s="64"/>
      <c r="EA152" s="64"/>
      <c r="EB152" s="64"/>
      <c r="EC152" s="64"/>
      <c r="ED152" s="64"/>
      <c r="EE152" s="64"/>
      <c r="EF152" s="64"/>
      <c r="EG152" s="64"/>
      <c r="EH152" s="64"/>
      <c r="EI152" s="64"/>
      <c r="EJ152" s="64"/>
      <c r="EK152" s="64"/>
      <c r="EL152" s="64"/>
      <c r="EM152" s="64"/>
      <c r="EN152" s="64"/>
      <c r="EO152" s="64"/>
      <c r="EP152" s="64"/>
      <c r="EQ152" s="64"/>
      <c r="ER152" s="64"/>
      <c r="ES152" s="64"/>
      <c r="ET152" s="64"/>
      <c r="EU152" s="64"/>
      <c r="EV152" s="64"/>
      <c r="EW152" s="64"/>
      <c r="EX152" s="64"/>
      <c r="EY152" s="64"/>
      <c r="EZ152" s="64"/>
      <c r="FA152" s="64"/>
      <c r="FB152" s="64"/>
      <c r="FC152" s="64"/>
      <c r="FD152" s="64"/>
      <c r="FE152" s="64"/>
      <c r="FF152" s="64"/>
      <c r="FG152" s="64"/>
      <c r="FH152" s="64"/>
      <c r="FI152" s="64"/>
      <c r="FJ152" s="64"/>
      <c r="FK152" s="64"/>
      <c r="FL152" s="64"/>
      <c r="FM152" s="64"/>
      <c r="FN152" s="64"/>
      <c r="FO152" s="64"/>
      <c r="FP152" s="64"/>
      <c r="FQ152" s="64"/>
      <c r="FR152" s="64"/>
      <c r="FS152" s="64"/>
      <c r="FT152" s="64"/>
      <c r="FU152" s="64"/>
      <c r="FV152" s="64"/>
      <c r="FW152" s="64"/>
      <c r="FX152" s="64"/>
      <c r="FY152" s="64"/>
      <c r="FZ152" s="64"/>
      <c r="GA152" s="64"/>
      <c r="GB152" s="64"/>
      <c r="GC152" s="64"/>
      <c r="GD152" s="64"/>
      <c r="GE152" s="64"/>
      <c r="GF152" s="64"/>
      <c r="GG152" s="64"/>
      <c r="GH152" s="64"/>
      <c r="GI152" s="64"/>
      <c r="GJ152" s="64"/>
      <c r="GK152" s="64"/>
      <c r="GL152" s="64"/>
      <c r="GM152" s="64"/>
      <c r="GN152" s="64"/>
    </row>
    <row r="153" spans="1:196" s="85" customFormat="1" ht="77.25" customHeight="1" x14ac:dyDescent="0.3">
      <c r="A153" s="223"/>
      <c r="B153" s="62"/>
      <c r="C153" s="62"/>
      <c r="D153" s="62"/>
      <c r="E153" s="254" t="s">
        <v>381</v>
      </c>
      <c r="F153" s="34">
        <v>5014.3</v>
      </c>
      <c r="G153" s="35">
        <v>5014.3</v>
      </c>
      <c r="H153" s="35">
        <v>5014.3</v>
      </c>
      <c r="I153" s="47">
        <f t="shared" si="189"/>
        <v>8.536335819175336E-3</v>
      </c>
      <c r="J153" s="31">
        <f t="shared" si="190"/>
        <v>0</v>
      </c>
      <c r="K153" s="224">
        <f t="shared" si="178"/>
        <v>1</v>
      </c>
      <c r="L153" s="277"/>
      <c r="M153" s="48"/>
      <c r="N153" s="48"/>
      <c r="O153" s="97"/>
      <c r="P153" s="31">
        <f t="shared" ref="P153:P156" si="197">O153-N153</f>
        <v>0</v>
      </c>
      <c r="Q153" s="214" t="str">
        <f t="shared" si="169"/>
        <v/>
      </c>
      <c r="R153" s="289">
        <f t="shared" ref="R153:R156" si="198">SUM(F153,L153)</f>
        <v>5014.3</v>
      </c>
      <c r="S153" s="31">
        <f t="shared" ref="S153:S156" si="199">SUM(F153,M153)</f>
        <v>5014.3</v>
      </c>
      <c r="T153" s="31">
        <f t="shared" ref="T153:T156" si="200">SUM(G153,N153)</f>
        <v>5014.3</v>
      </c>
      <c r="U153" s="31">
        <f t="shared" si="87"/>
        <v>5014.3</v>
      </c>
      <c r="V153" s="31">
        <f t="shared" si="188"/>
        <v>0</v>
      </c>
      <c r="W153" s="224">
        <f t="shared" si="126"/>
        <v>1</v>
      </c>
      <c r="X153" s="63"/>
      <c r="Y153" s="63"/>
      <c r="Z153" s="63"/>
      <c r="AA153" s="63"/>
      <c r="AB153" s="63"/>
      <c r="AC153" s="63"/>
      <c r="AD153" s="63"/>
      <c r="AE153" s="63"/>
      <c r="AF153" s="63"/>
      <c r="AG153" s="63"/>
      <c r="AH153" s="63"/>
      <c r="AI153" s="63"/>
      <c r="AJ153" s="63"/>
      <c r="AK153" s="63"/>
      <c r="AL153" s="63"/>
      <c r="AM153" s="63"/>
      <c r="AN153" s="63"/>
      <c r="AO153" s="63"/>
      <c r="AP153" s="63"/>
      <c r="AQ153" s="63"/>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c r="CK153" s="6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c r="DQ153" s="64"/>
      <c r="DR153" s="64"/>
      <c r="DS153" s="64"/>
      <c r="DT153" s="64"/>
      <c r="DU153" s="64"/>
      <c r="DV153" s="64"/>
      <c r="DW153" s="64"/>
      <c r="DX153" s="64"/>
      <c r="DY153" s="64"/>
      <c r="DZ153" s="64"/>
      <c r="EA153" s="64"/>
      <c r="EB153" s="64"/>
      <c r="EC153" s="64"/>
      <c r="ED153" s="64"/>
      <c r="EE153" s="64"/>
      <c r="EF153" s="64"/>
      <c r="EG153" s="64"/>
      <c r="EH153" s="64"/>
      <c r="EI153" s="64"/>
      <c r="EJ153" s="64"/>
      <c r="EK153" s="64"/>
      <c r="EL153" s="64"/>
      <c r="EM153" s="64"/>
      <c r="EN153" s="64"/>
      <c r="EO153" s="64"/>
      <c r="EP153" s="64"/>
      <c r="EQ153" s="64"/>
      <c r="ER153" s="64"/>
      <c r="ES153" s="64"/>
      <c r="ET153" s="64"/>
      <c r="EU153" s="64"/>
      <c r="EV153" s="64"/>
      <c r="EW153" s="64"/>
      <c r="EX153" s="64"/>
      <c r="EY153" s="64"/>
      <c r="EZ153" s="64"/>
      <c r="FA153" s="64"/>
      <c r="FB153" s="64"/>
      <c r="FC153" s="64"/>
      <c r="FD153" s="64"/>
      <c r="FE153" s="64"/>
      <c r="FF153" s="64"/>
      <c r="FG153" s="64"/>
      <c r="FH153" s="64"/>
      <c r="FI153" s="64"/>
      <c r="FJ153" s="64"/>
      <c r="FK153" s="64"/>
      <c r="FL153" s="64"/>
      <c r="FM153" s="64"/>
      <c r="FN153" s="64"/>
      <c r="FO153" s="64"/>
      <c r="FP153" s="64"/>
      <c r="FQ153" s="64"/>
      <c r="FR153" s="64"/>
      <c r="FS153" s="64"/>
      <c r="FT153" s="64"/>
      <c r="FU153" s="64"/>
      <c r="FV153" s="64"/>
      <c r="FW153" s="64"/>
      <c r="FX153" s="64"/>
      <c r="FY153" s="64"/>
      <c r="FZ153" s="64"/>
      <c r="GA153" s="64"/>
      <c r="GB153" s="64"/>
      <c r="GC153" s="64"/>
      <c r="GD153" s="64"/>
      <c r="GE153" s="64"/>
      <c r="GF153" s="64"/>
      <c r="GG153" s="64"/>
      <c r="GH153" s="64"/>
      <c r="GI153" s="64"/>
      <c r="GJ153" s="64"/>
      <c r="GK153" s="64"/>
      <c r="GL153" s="64"/>
      <c r="GM153" s="64"/>
      <c r="GN153" s="64"/>
    </row>
    <row r="154" spans="1:196" s="85" customFormat="1" ht="6" hidden="1" customHeight="1" x14ac:dyDescent="0.3">
      <c r="A154" s="223"/>
      <c r="B154" s="62"/>
      <c r="C154" s="62"/>
      <c r="D154" s="62"/>
      <c r="E154" s="254" t="s">
        <v>320</v>
      </c>
      <c r="F154" s="40"/>
      <c r="G154" s="41"/>
      <c r="H154" s="41"/>
      <c r="I154" s="47">
        <f t="shared" si="189"/>
        <v>0</v>
      </c>
      <c r="J154" s="31">
        <f t="shared" si="190"/>
        <v>0</v>
      </c>
      <c r="K154" s="222" t="str">
        <f t="shared" si="178"/>
        <v/>
      </c>
      <c r="L154" s="277"/>
      <c r="M154" s="48"/>
      <c r="N154" s="48"/>
      <c r="O154" s="97"/>
      <c r="P154" s="31">
        <f t="shared" si="197"/>
        <v>0</v>
      </c>
      <c r="Q154" s="214" t="str">
        <f t="shared" si="169"/>
        <v/>
      </c>
      <c r="R154" s="289">
        <f t="shared" si="198"/>
        <v>0</v>
      </c>
      <c r="S154" s="31">
        <f t="shared" si="199"/>
        <v>0</v>
      </c>
      <c r="T154" s="31">
        <f t="shared" si="200"/>
        <v>0</v>
      </c>
      <c r="U154" s="31">
        <f t="shared" si="87"/>
        <v>0</v>
      </c>
      <c r="V154" s="31">
        <f t="shared" si="188"/>
        <v>0</v>
      </c>
      <c r="W154" s="224" t="str">
        <f t="shared" si="126"/>
        <v/>
      </c>
      <c r="X154" s="63"/>
      <c r="Y154" s="63"/>
      <c r="Z154" s="63"/>
      <c r="AA154" s="63"/>
      <c r="AB154" s="63"/>
      <c r="AC154" s="63"/>
      <c r="AD154" s="63"/>
      <c r="AE154" s="63"/>
      <c r="AF154" s="63"/>
      <c r="AG154" s="63"/>
      <c r="AH154" s="63"/>
      <c r="AI154" s="63"/>
      <c r="AJ154" s="63"/>
      <c r="AK154" s="63"/>
      <c r="AL154" s="63"/>
      <c r="AM154" s="63"/>
      <c r="AN154" s="63"/>
      <c r="AO154" s="63"/>
      <c r="AP154" s="63"/>
      <c r="AQ154" s="63"/>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c r="DQ154" s="64"/>
      <c r="DR154" s="64"/>
      <c r="DS154" s="64"/>
      <c r="DT154" s="64"/>
      <c r="DU154" s="64"/>
      <c r="DV154" s="64"/>
      <c r="DW154" s="64"/>
      <c r="DX154" s="64"/>
      <c r="DY154" s="64"/>
      <c r="DZ154" s="64"/>
      <c r="EA154" s="64"/>
      <c r="EB154" s="64"/>
      <c r="EC154" s="64"/>
      <c r="ED154" s="64"/>
      <c r="EE154" s="64"/>
      <c r="EF154" s="64"/>
      <c r="EG154" s="64"/>
      <c r="EH154" s="64"/>
      <c r="EI154" s="64"/>
      <c r="EJ154" s="64"/>
      <c r="EK154" s="64"/>
      <c r="EL154" s="64"/>
      <c r="EM154" s="64"/>
      <c r="EN154" s="64"/>
      <c r="EO154" s="64"/>
      <c r="EP154" s="64"/>
      <c r="EQ154" s="64"/>
      <c r="ER154" s="64"/>
      <c r="ES154" s="64"/>
      <c r="ET154" s="64"/>
      <c r="EU154" s="64"/>
      <c r="EV154" s="64"/>
      <c r="EW154" s="64"/>
      <c r="EX154" s="64"/>
      <c r="EY154" s="64"/>
      <c r="EZ154" s="64"/>
      <c r="FA154" s="64"/>
      <c r="FB154" s="64"/>
      <c r="FC154" s="64"/>
      <c r="FD154" s="64"/>
      <c r="FE154" s="64"/>
      <c r="FF154" s="64"/>
      <c r="FG154" s="64"/>
      <c r="FH154" s="64"/>
      <c r="FI154" s="64"/>
      <c r="FJ154" s="64"/>
      <c r="FK154" s="64"/>
      <c r="FL154" s="64"/>
      <c r="FM154" s="64"/>
      <c r="FN154" s="64"/>
      <c r="FO154" s="64"/>
      <c r="FP154" s="64"/>
      <c r="FQ154" s="64"/>
      <c r="FR154" s="64"/>
      <c r="FS154" s="64"/>
      <c r="FT154" s="64"/>
      <c r="FU154" s="64"/>
      <c r="FV154" s="64"/>
      <c r="FW154" s="64"/>
      <c r="FX154" s="64"/>
      <c r="FY154" s="64"/>
      <c r="FZ154" s="64"/>
      <c r="GA154" s="64"/>
      <c r="GB154" s="64"/>
      <c r="GC154" s="64"/>
      <c r="GD154" s="64"/>
      <c r="GE154" s="64"/>
      <c r="GF154" s="64"/>
      <c r="GG154" s="64"/>
      <c r="GH154" s="64"/>
      <c r="GI154" s="64"/>
      <c r="GJ154" s="64"/>
      <c r="GK154" s="64"/>
      <c r="GL154" s="64"/>
      <c r="GM154" s="64"/>
      <c r="GN154" s="64"/>
    </row>
    <row r="155" spans="1:196" s="85" customFormat="1" ht="108" customHeight="1" x14ac:dyDescent="0.3">
      <c r="A155" s="223"/>
      <c r="B155" s="62"/>
      <c r="C155" s="62"/>
      <c r="D155" s="62"/>
      <c r="E155" s="254" t="s">
        <v>382</v>
      </c>
      <c r="F155" s="213">
        <v>300</v>
      </c>
      <c r="G155" s="42">
        <v>300</v>
      </c>
      <c r="H155" s="35">
        <v>300</v>
      </c>
      <c r="I155" s="47">
        <f t="shared" si="189"/>
        <v>5.1071949140510159E-4</v>
      </c>
      <c r="J155" s="31">
        <f t="shared" si="190"/>
        <v>0</v>
      </c>
      <c r="K155" s="224">
        <f t="shared" si="178"/>
        <v>1</v>
      </c>
      <c r="L155" s="272"/>
      <c r="M155" s="48"/>
      <c r="N155" s="48"/>
      <c r="O155" s="97"/>
      <c r="P155" s="31">
        <f t="shared" si="197"/>
        <v>0</v>
      </c>
      <c r="Q155" s="214" t="str">
        <f t="shared" si="169"/>
        <v/>
      </c>
      <c r="R155" s="289">
        <f t="shared" si="198"/>
        <v>300</v>
      </c>
      <c r="S155" s="31">
        <f t="shared" si="199"/>
        <v>300</v>
      </c>
      <c r="T155" s="31">
        <f t="shared" si="200"/>
        <v>300</v>
      </c>
      <c r="U155" s="31">
        <f t="shared" si="87"/>
        <v>300</v>
      </c>
      <c r="V155" s="31">
        <f t="shared" si="188"/>
        <v>0</v>
      </c>
      <c r="W155" s="224">
        <f t="shared" si="126"/>
        <v>1</v>
      </c>
      <c r="X155" s="63"/>
      <c r="Y155" s="63"/>
      <c r="Z155" s="63"/>
      <c r="AA155" s="63"/>
      <c r="AB155" s="63"/>
      <c r="AC155" s="63"/>
      <c r="AD155" s="63"/>
      <c r="AE155" s="63"/>
      <c r="AF155" s="63"/>
      <c r="AG155" s="63"/>
      <c r="AH155" s="63"/>
      <c r="AI155" s="63"/>
      <c r="AJ155" s="63"/>
      <c r="AK155" s="63"/>
      <c r="AL155" s="63"/>
      <c r="AM155" s="63"/>
      <c r="AN155" s="63"/>
      <c r="AO155" s="63"/>
      <c r="AP155" s="63"/>
      <c r="AQ155" s="63"/>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c r="DQ155" s="64"/>
      <c r="DR155" s="64"/>
      <c r="DS155" s="64"/>
      <c r="DT155" s="64"/>
      <c r="DU155" s="64"/>
      <c r="DV155" s="64"/>
      <c r="DW155" s="64"/>
      <c r="DX155" s="64"/>
      <c r="DY155" s="64"/>
      <c r="DZ155" s="64"/>
      <c r="EA155" s="64"/>
      <c r="EB155" s="64"/>
      <c r="EC155" s="64"/>
      <c r="ED155" s="64"/>
      <c r="EE155" s="64"/>
      <c r="EF155" s="64"/>
      <c r="EG155" s="64"/>
      <c r="EH155" s="64"/>
      <c r="EI155" s="64"/>
      <c r="EJ155" s="64"/>
      <c r="EK155" s="64"/>
      <c r="EL155" s="64"/>
      <c r="EM155" s="64"/>
      <c r="EN155" s="64"/>
      <c r="EO155" s="64"/>
      <c r="EP155" s="64"/>
      <c r="EQ155" s="64"/>
      <c r="ER155" s="64"/>
      <c r="ES155" s="64"/>
      <c r="ET155" s="64"/>
      <c r="EU155" s="64"/>
      <c r="EV155" s="64"/>
      <c r="EW155" s="64"/>
      <c r="EX155" s="64"/>
      <c r="EY155" s="64"/>
      <c r="EZ155" s="64"/>
      <c r="FA155" s="64"/>
      <c r="FB155" s="64"/>
      <c r="FC155" s="64"/>
      <c r="FD155" s="64"/>
      <c r="FE155" s="64"/>
      <c r="FF155" s="64"/>
      <c r="FG155" s="64"/>
      <c r="FH155" s="64"/>
      <c r="FI155" s="64"/>
      <c r="FJ155" s="64"/>
      <c r="FK155" s="64"/>
      <c r="FL155" s="64"/>
      <c r="FM155" s="64"/>
      <c r="FN155" s="64"/>
      <c r="FO155" s="64"/>
      <c r="FP155" s="64"/>
      <c r="FQ155" s="64"/>
      <c r="FR155" s="64"/>
      <c r="FS155" s="64"/>
      <c r="FT155" s="64"/>
      <c r="FU155" s="64"/>
      <c r="FV155" s="64"/>
      <c r="FW155" s="64"/>
      <c r="FX155" s="64"/>
      <c r="FY155" s="64"/>
      <c r="FZ155" s="64"/>
      <c r="GA155" s="64"/>
      <c r="GB155" s="64"/>
      <c r="GC155" s="64"/>
      <c r="GD155" s="64"/>
      <c r="GE155" s="64"/>
      <c r="GF155" s="64"/>
      <c r="GG155" s="64"/>
      <c r="GH155" s="64"/>
      <c r="GI155" s="64"/>
      <c r="GJ155" s="64"/>
      <c r="GK155" s="64"/>
      <c r="GL155" s="64"/>
      <c r="GM155" s="64"/>
      <c r="GN155" s="64"/>
    </row>
    <row r="156" spans="1:196" s="85" customFormat="1" ht="108" customHeight="1" x14ac:dyDescent="0.3">
      <c r="A156" s="223"/>
      <c r="B156" s="62"/>
      <c r="C156" s="62"/>
      <c r="D156" s="62"/>
      <c r="E156" s="254" t="s">
        <v>383</v>
      </c>
      <c r="F156" s="213">
        <v>150</v>
      </c>
      <c r="G156" s="42">
        <v>150</v>
      </c>
      <c r="H156" s="35">
        <v>150</v>
      </c>
      <c r="I156" s="47">
        <f t="shared" si="189"/>
        <v>2.5535974570255079E-4</v>
      </c>
      <c r="J156" s="31">
        <f t="shared" si="190"/>
        <v>0</v>
      </c>
      <c r="K156" s="224">
        <f t="shared" si="178"/>
        <v>1</v>
      </c>
      <c r="L156" s="272"/>
      <c r="M156" s="48"/>
      <c r="N156" s="48"/>
      <c r="O156" s="97"/>
      <c r="P156" s="31">
        <f t="shared" si="197"/>
        <v>0</v>
      </c>
      <c r="Q156" s="214" t="str">
        <f t="shared" si="169"/>
        <v/>
      </c>
      <c r="R156" s="289">
        <f t="shared" si="198"/>
        <v>150</v>
      </c>
      <c r="S156" s="31">
        <f t="shared" si="199"/>
        <v>150</v>
      </c>
      <c r="T156" s="31">
        <f t="shared" si="200"/>
        <v>150</v>
      </c>
      <c r="U156" s="31">
        <f t="shared" si="87"/>
        <v>150</v>
      </c>
      <c r="V156" s="31">
        <f t="shared" si="188"/>
        <v>0</v>
      </c>
      <c r="W156" s="224">
        <f t="shared" si="126"/>
        <v>1</v>
      </c>
      <c r="X156" s="63"/>
      <c r="Y156" s="63"/>
      <c r="Z156" s="63"/>
      <c r="AA156" s="63"/>
      <c r="AB156" s="63"/>
      <c r="AC156" s="63"/>
      <c r="AD156" s="63"/>
      <c r="AE156" s="63"/>
      <c r="AF156" s="63"/>
      <c r="AG156" s="63"/>
      <c r="AH156" s="63"/>
      <c r="AI156" s="63"/>
      <c r="AJ156" s="63"/>
      <c r="AK156" s="63"/>
      <c r="AL156" s="63"/>
      <c r="AM156" s="63"/>
      <c r="AN156" s="63"/>
      <c r="AO156" s="63"/>
      <c r="AP156" s="63"/>
      <c r="AQ156" s="63"/>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64"/>
      <c r="BZ156" s="64"/>
      <c r="CA156" s="64"/>
      <c r="CB156" s="64"/>
      <c r="CC156" s="64"/>
      <c r="CD156" s="64"/>
      <c r="CE156" s="64"/>
      <c r="CF156" s="64"/>
      <c r="CG156" s="64"/>
      <c r="CH156" s="64"/>
      <c r="CI156" s="64"/>
      <c r="CJ156" s="64"/>
      <c r="CK156" s="6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c r="DQ156" s="64"/>
      <c r="DR156" s="64"/>
      <c r="DS156" s="64"/>
      <c r="DT156" s="64"/>
      <c r="DU156" s="64"/>
      <c r="DV156" s="64"/>
      <c r="DW156" s="64"/>
      <c r="DX156" s="64"/>
      <c r="DY156" s="64"/>
      <c r="DZ156" s="64"/>
      <c r="EA156" s="64"/>
      <c r="EB156" s="64"/>
      <c r="EC156" s="64"/>
      <c r="ED156" s="64"/>
      <c r="EE156" s="64"/>
      <c r="EF156" s="64"/>
      <c r="EG156" s="64"/>
      <c r="EH156" s="64"/>
      <c r="EI156" s="64"/>
      <c r="EJ156" s="64"/>
      <c r="EK156" s="64"/>
      <c r="EL156" s="64"/>
      <c r="EM156" s="64"/>
      <c r="EN156" s="64"/>
      <c r="EO156" s="64"/>
      <c r="EP156" s="64"/>
      <c r="EQ156" s="64"/>
      <c r="ER156" s="64"/>
      <c r="ES156" s="64"/>
      <c r="ET156" s="64"/>
      <c r="EU156" s="64"/>
      <c r="EV156" s="64"/>
      <c r="EW156" s="64"/>
      <c r="EX156" s="64"/>
      <c r="EY156" s="64"/>
      <c r="EZ156" s="64"/>
      <c r="FA156" s="64"/>
      <c r="FB156" s="64"/>
      <c r="FC156" s="64"/>
      <c r="FD156" s="64"/>
      <c r="FE156" s="64"/>
      <c r="FF156" s="64"/>
      <c r="FG156" s="64"/>
      <c r="FH156" s="64"/>
      <c r="FI156" s="64"/>
      <c r="FJ156" s="64"/>
      <c r="FK156" s="64"/>
      <c r="FL156" s="64"/>
      <c r="FM156" s="64"/>
      <c r="FN156" s="64"/>
      <c r="FO156" s="64"/>
      <c r="FP156" s="64"/>
      <c r="FQ156" s="64"/>
      <c r="FR156" s="64"/>
      <c r="FS156" s="64"/>
      <c r="FT156" s="64"/>
      <c r="FU156" s="64"/>
      <c r="FV156" s="64"/>
      <c r="FW156" s="64"/>
      <c r="FX156" s="64"/>
      <c r="FY156" s="64"/>
      <c r="FZ156" s="64"/>
      <c r="GA156" s="64"/>
      <c r="GB156" s="64"/>
      <c r="GC156" s="64"/>
      <c r="GD156" s="64"/>
      <c r="GE156" s="64"/>
      <c r="GF156" s="64"/>
      <c r="GG156" s="64"/>
      <c r="GH156" s="64"/>
      <c r="GI156" s="64"/>
      <c r="GJ156" s="64"/>
      <c r="GK156" s="64"/>
      <c r="GL156" s="64"/>
      <c r="GM156" s="64"/>
      <c r="GN156" s="64"/>
    </row>
    <row r="157" spans="1:196" s="85" customFormat="1" ht="0.75" hidden="1" customHeight="1" x14ac:dyDescent="0.3">
      <c r="A157" s="223"/>
      <c r="B157" s="62"/>
      <c r="C157" s="62"/>
      <c r="D157" s="62"/>
      <c r="E157" s="254"/>
      <c r="F157" s="213"/>
      <c r="G157" s="42"/>
      <c r="H157" s="35"/>
      <c r="I157" s="47">
        <f t="shared" si="189"/>
        <v>0</v>
      </c>
      <c r="J157" s="31">
        <f t="shared" si="190"/>
        <v>0</v>
      </c>
      <c r="K157" s="222"/>
      <c r="L157" s="272"/>
      <c r="M157" s="48"/>
      <c r="N157" s="48"/>
      <c r="O157" s="97"/>
      <c r="P157" s="31"/>
      <c r="Q157" s="214"/>
      <c r="R157" s="289"/>
      <c r="S157" s="31"/>
      <c r="T157" s="31"/>
      <c r="U157" s="31">
        <f t="shared" si="87"/>
        <v>0</v>
      </c>
      <c r="V157" s="31"/>
      <c r="W157" s="224"/>
      <c r="X157" s="63"/>
      <c r="Y157" s="63"/>
      <c r="Z157" s="63"/>
      <c r="AA157" s="63"/>
      <c r="AB157" s="63"/>
      <c r="AC157" s="63"/>
      <c r="AD157" s="63"/>
      <c r="AE157" s="63"/>
      <c r="AF157" s="63"/>
      <c r="AG157" s="63"/>
      <c r="AH157" s="63"/>
      <c r="AI157" s="63"/>
      <c r="AJ157" s="63"/>
      <c r="AK157" s="63"/>
      <c r="AL157" s="63"/>
      <c r="AM157" s="63"/>
      <c r="AN157" s="63"/>
      <c r="AO157" s="63"/>
      <c r="AP157" s="63"/>
      <c r="AQ157" s="63"/>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64"/>
      <c r="CD157" s="64"/>
      <c r="CE157" s="64"/>
      <c r="CF157" s="64"/>
      <c r="CG157" s="64"/>
      <c r="CH157" s="64"/>
      <c r="CI157" s="64"/>
      <c r="CJ157" s="64"/>
      <c r="CK157" s="6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c r="DQ157" s="64"/>
      <c r="DR157" s="64"/>
      <c r="DS157" s="64"/>
      <c r="DT157" s="64"/>
      <c r="DU157" s="64"/>
      <c r="DV157" s="64"/>
      <c r="DW157" s="64"/>
      <c r="DX157" s="64"/>
      <c r="DY157" s="64"/>
      <c r="DZ157" s="64"/>
      <c r="EA157" s="64"/>
      <c r="EB157" s="64"/>
      <c r="EC157" s="64"/>
      <c r="ED157" s="64"/>
      <c r="EE157" s="64"/>
      <c r="EF157" s="64"/>
      <c r="EG157" s="64"/>
      <c r="EH157" s="64"/>
      <c r="EI157" s="64"/>
      <c r="EJ157" s="64"/>
      <c r="EK157" s="64"/>
      <c r="EL157" s="64"/>
      <c r="EM157" s="64"/>
      <c r="EN157" s="64"/>
      <c r="EO157" s="64"/>
      <c r="EP157" s="64"/>
      <c r="EQ157" s="64"/>
      <c r="ER157" s="64"/>
      <c r="ES157" s="64"/>
      <c r="ET157" s="64"/>
      <c r="EU157" s="64"/>
      <c r="EV157" s="64"/>
      <c r="EW157" s="64"/>
      <c r="EX157" s="64"/>
      <c r="EY157" s="64"/>
      <c r="EZ157" s="64"/>
      <c r="FA157" s="64"/>
      <c r="FB157" s="64"/>
      <c r="FC157" s="64"/>
      <c r="FD157" s="64"/>
      <c r="FE157" s="64"/>
      <c r="FF157" s="64"/>
      <c r="FG157" s="64"/>
      <c r="FH157" s="64"/>
      <c r="FI157" s="64"/>
      <c r="FJ157" s="64"/>
      <c r="FK157" s="64"/>
      <c r="FL157" s="64"/>
      <c r="FM157" s="64"/>
      <c r="FN157" s="64"/>
      <c r="FO157" s="64"/>
      <c r="FP157" s="64"/>
      <c r="FQ157" s="64"/>
      <c r="FR157" s="64"/>
      <c r="FS157" s="64"/>
      <c r="FT157" s="64"/>
      <c r="FU157" s="64"/>
      <c r="FV157" s="64"/>
      <c r="FW157" s="64"/>
      <c r="FX157" s="64"/>
      <c r="FY157" s="64"/>
      <c r="FZ157" s="64"/>
      <c r="GA157" s="64"/>
      <c r="GB157" s="64"/>
      <c r="GC157" s="64"/>
      <c r="GD157" s="64"/>
      <c r="GE157" s="64"/>
      <c r="GF157" s="64"/>
      <c r="GG157" s="64"/>
      <c r="GH157" s="64"/>
      <c r="GI157" s="64"/>
      <c r="GJ157" s="64"/>
      <c r="GK157" s="64"/>
      <c r="GL157" s="64"/>
      <c r="GM157" s="64"/>
      <c r="GN157" s="64"/>
    </row>
    <row r="158" spans="1:196" s="58" customFormat="1" ht="48.75" customHeight="1" x14ac:dyDescent="0.3">
      <c r="A158" s="219">
        <v>15</v>
      </c>
      <c r="B158" s="55"/>
      <c r="C158" s="55" t="s">
        <v>265</v>
      </c>
      <c r="D158" s="55" t="s">
        <v>50</v>
      </c>
      <c r="E158" s="261" t="s">
        <v>271</v>
      </c>
      <c r="F158" s="38">
        <f>SUM(F159:F165)</f>
        <v>1982.6</v>
      </c>
      <c r="G158" s="39">
        <f>SUM(G159:G165)</f>
        <v>1982.6</v>
      </c>
      <c r="H158" s="39">
        <f>SUM(H159:H165)</f>
        <v>1982.4</v>
      </c>
      <c r="I158" s="180">
        <f t="shared" ref="I158:I169" si="201">H158/$H$6</f>
        <v>3.3748343992049115E-3</v>
      </c>
      <c r="J158" s="31">
        <f t="shared" si="190"/>
        <v>-0.1999999999998181</v>
      </c>
      <c r="K158" s="230">
        <f t="shared" si="178"/>
        <v>0.9998991223645719</v>
      </c>
      <c r="L158" s="278">
        <f>SUM(L159:L165)</f>
        <v>2617.3000000000002</v>
      </c>
      <c r="M158" s="278">
        <f>SUM(M159:M165)</f>
        <v>2617.3000000000002</v>
      </c>
      <c r="N158" s="278">
        <f t="shared" ref="N158:O158" si="202">SUM(N159:N165)</f>
        <v>2617.3000000000002</v>
      </c>
      <c r="O158" s="278">
        <f t="shared" si="202"/>
        <v>2617.3000000000002</v>
      </c>
      <c r="P158" s="15">
        <f>O158-N158</f>
        <v>0</v>
      </c>
      <c r="Q158" s="283">
        <f t="shared" si="169"/>
        <v>1</v>
      </c>
      <c r="R158" s="281">
        <f t="shared" si="85"/>
        <v>4599.8999999999996</v>
      </c>
      <c r="S158" s="281">
        <f>SUM(G158,M158)</f>
        <v>4599.8999999999996</v>
      </c>
      <c r="T158" s="15">
        <f t="shared" si="87"/>
        <v>4599.8999999999996</v>
      </c>
      <c r="U158" s="15">
        <f t="shared" si="87"/>
        <v>4599.7000000000007</v>
      </c>
      <c r="V158" s="15">
        <f t="shared" si="188"/>
        <v>-0.19999999999890861</v>
      </c>
      <c r="W158" s="230">
        <f t="shared" si="126"/>
        <v>0.99995652079393049</v>
      </c>
      <c r="X158" s="56"/>
      <c r="Y158" s="56"/>
      <c r="Z158" s="56"/>
      <c r="AA158" s="56"/>
      <c r="AB158" s="56"/>
      <c r="AC158" s="56"/>
      <c r="AD158" s="56"/>
      <c r="AE158" s="56"/>
      <c r="AF158" s="56"/>
      <c r="AG158" s="56"/>
      <c r="AH158" s="56"/>
      <c r="AI158" s="56"/>
      <c r="AJ158" s="56"/>
      <c r="AK158" s="56"/>
      <c r="AL158" s="56"/>
      <c r="AM158" s="56"/>
      <c r="AN158" s="56"/>
      <c r="AO158" s="56"/>
      <c r="AP158" s="56"/>
      <c r="AQ158" s="56"/>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c r="BZ158" s="57"/>
      <c r="CA158" s="57"/>
      <c r="CB158" s="57"/>
      <c r="CC158" s="57"/>
      <c r="CD158" s="57"/>
      <c r="CE158" s="57"/>
      <c r="CF158" s="57"/>
      <c r="CG158" s="57"/>
      <c r="CH158" s="57"/>
      <c r="CI158" s="57"/>
      <c r="CJ158" s="57"/>
      <c r="CK158" s="57"/>
      <c r="CL158" s="57"/>
      <c r="CM158" s="57"/>
      <c r="CN158" s="57"/>
      <c r="CO158" s="57"/>
      <c r="CP158" s="57"/>
      <c r="CQ158" s="57"/>
      <c r="CR158" s="57"/>
      <c r="CS158" s="57"/>
      <c r="CT158" s="57"/>
      <c r="CU158" s="57"/>
      <c r="CV158" s="57"/>
      <c r="CW158" s="57"/>
      <c r="CX158" s="57"/>
      <c r="CY158" s="57"/>
      <c r="CZ158" s="57"/>
      <c r="DA158" s="57"/>
      <c r="DB158" s="57"/>
      <c r="DC158" s="57"/>
      <c r="DD158" s="57"/>
      <c r="DE158" s="57"/>
      <c r="DF158" s="57"/>
      <c r="DG158" s="57"/>
      <c r="DH158" s="57"/>
      <c r="DI158" s="57"/>
      <c r="DJ158" s="57"/>
      <c r="DK158" s="57"/>
      <c r="DL158" s="57"/>
      <c r="DM158" s="57"/>
      <c r="DN158" s="57"/>
      <c r="DO158" s="57"/>
      <c r="DP158" s="57"/>
      <c r="DQ158" s="57"/>
      <c r="DR158" s="57"/>
      <c r="DS158" s="57"/>
      <c r="DT158" s="57"/>
      <c r="DU158" s="57"/>
      <c r="DV158" s="57"/>
      <c r="DW158" s="57"/>
      <c r="DX158" s="57"/>
      <c r="DY158" s="57"/>
      <c r="DZ158" s="57"/>
      <c r="EA158" s="57"/>
      <c r="EB158" s="57"/>
      <c r="EC158" s="57"/>
      <c r="ED158" s="57"/>
      <c r="EE158" s="57"/>
      <c r="EF158" s="57"/>
      <c r="EG158" s="57"/>
      <c r="EH158" s="57"/>
      <c r="EI158" s="57"/>
      <c r="EJ158" s="57"/>
      <c r="EK158" s="57"/>
      <c r="EL158" s="57"/>
      <c r="EM158" s="57"/>
      <c r="EN158" s="57"/>
      <c r="EO158" s="57"/>
      <c r="EP158" s="57"/>
      <c r="EQ158" s="57"/>
      <c r="ER158" s="57"/>
      <c r="ES158" s="57"/>
      <c r="ET158" s="57"/>
      <c r="EU158" s="57"/>
      <c r="EV158" s="57"/>
      <c r="EW158" s="57"/>
      <c r="EX158" s="57"/>
      <c r="EY158" s="57"/>
      <c r="EZ158" s="57"/>
      <c r="FA158" s="57"/>
      <c r="FB158" s="57"/>
      <c r="FC158" s="57"/>
      <c r="FD158" s="57"/>
      <c r="FE158" s="57"/>
      <c r="FF158" s="57"/>
      <c r="FG158" s="57"/>
      <c r="FH158" s="57"/>
      <c r="FI158" s="57"/>
      <c r="FJ158" s="57"/>
      <c r="FK158" s="57"/>
      <c r="FL158" s="57"/>
      <c r="FM158" s="57"/>
      <c r="FN158" s="57"/>
      <c r="FO158" s="57"/>
      <c r="FP158" s="57"/>
      <c r="FQ158" s="57"/>
      <c r="FR158" s="57"/>
      <c r="FS158" s="57"/>
      <c r="FT158" s="57"/>
      <c r="FU158" s="57"/>
      <c r="FV158" s="57"/>
      <c r="FW158" s="57"/>
      <c r="FX158" s="57"/>
      <c r="FY158" s="57"/>
      <c r="FZ158" s="57"/>
      <c r="GA158" s="57"/>
      <c r="GB158" s="57"/>
      <c r="GC158" s="57"/>
      <c r="GD158" s="57"/>
      <c r="GE158" s="57"/>
      <c r="GF158" s="57"/>
      <c r="GG158" s="57"/>
      <c r="GH158" s="57"/>
      <c r="GI158" s="57"/>
      <c r="GJ158" s="57"/>
      <c r="GK158" s="57"/>
      <c r="GL158" s="57"/>
      <c r="GM158" s="57"/>
      <c r="GN158" s="57"/>
    </row>
    <row r="159" spans="1:196" s="85" customFormat="1" ht="94.5" customHeight="1" x14ac:dyDescent="0.3">
      <c r="A159" s="223"/>
      <c r="B159" s="62"/>
      <c r="C159" s="62"/>
      <c r="D159" s="62"/>
      <c r="E159" s="254" t="s">
        <v>351</v>
      </c>
      <c r="F159" s="34">
        <v>282.7</v>
      </c>
      <c r="G159" s="35">
        <v>282.7</v>
      </c>
      <c r="H159" s="35">
        <v>282.7</v>
      </c>
      <c r="I159" s="45">
        <f t="shared" si="201"/>
        <v>4.8126800073407407E-4</v>
      </c>
      <c r="J159" s="31">
        <f t="shared" si="190"/>
        <v>0</v>
      </c>
      <c r="K159" s="224">
        <f t="shared" ref="K159" si="203">IFERROR(100%*(H159/G159),"")</f>
        <v>1</v>
      </c>
      <c r="L159" s="268">
        <v>616.70000000000005</v>
      </c>
      <c r="M159" s="31">
        <v>616.70000000000005</v>
      </c>
      <c r="N159" s="31">
        <v>616.70000000000005</v>
      </c>
      <c r="O159" s="35">
        <v>616.70000000000005</v>
      </c>
      <c r="P159" s="31">
        <f>O159-N159</f>
        <v>0</v>
      </c>
      <c r="Q159" s="214">
        <f t="shared" ref="Q159" si="204">IFERROR(100%*(O159/N159),"")</f>
        <v>1</v>
      </c>
      <c r="R159" s="289">
        <f t="shared" ref="R159" si="205">SUM(F159,L159)</f>
        <v>899.40000000000009</v>
      </c>
      <c r="S159" s="31">
        <f t="shared" ref="S159" si="206">SUM(F159,M159)</f>
        <v>899.40000000000009</v>
      </c>
      <c r="T159" s="31">
        <f t="shared" ref="T159" si="207">SUM(G159,N159)</f>
        <v>899.40000000000009</v>
      </c>
      <c r="U159" s="31">
        <f t="shared" ref="U159" si="208">SUM(H159,O159)</f>
        <v>899.40000000000009</v>
      </c>
      <c r="V159" s="31">
        <f t="shared" si="188"/>
        <v>0</v>
      </c>
      <c r="W159" s="224">
        <f t="shared" ref="W159" si="209">IFERROR(100%*(U159/T159),"")</f>
        <v>1</v>
      </c>
      <c r="X159" s="63"/>
      <c r="Y159" s="63"/>
      <c r="Z159" s="63"/>
      <c r="AA159" s="63"/>
      <c r="AB159" s="63"/>
      <c r="AC159" s="63"/>
      <c r="AD159" s="63"/>
      <c r="AE159" s="63"/>
      <c r="AF159" s="63"/>
      <c r="AG159" s="63"/>
      <c r="AH159" s="63"/>
      <c r="AI159" s="63"/>
      <c r="AJ159" s="63"/>
      <c r="AK159" s="63"/>
      <c r="AL159" s="63"/>
      <c r="AM159" s="63"/>
      <c r="AN159" s="63"/>
      <c r="AO159" s="63"/>
      <c r="AP159" s="63"/>
      <c r="AQ159" s="63"/>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c r="DQ159" s="64"/>
      <c r="DR159" s="64"/>
      <c r="DS159" s="64"/>
      <c r="DT159" s="64"/>
      <c r="DU159" s="64"/>
      <c r="DV159" s="64"/>
      <c r="DW159" s="64"/>
      <c r="DX159" s="64"/>
      <c r="DY159" s="64"/>
      <c r="DZ159" s="64"/>
      <c r="EA159" s="64"/>
      <c r="EB159" s="64"/>
      <c r="EC159" s="64"/>
      <c r="ED159" s="64"/>
      <c r="EE159" s="64"/>
      <c r="EF159" s="64"/>
      <c r="EG159" s="64"/>
      <c r="EH159" s="64"/>
      <c r="EI159" s="64"/>
      <c r="EJ159" s="64"/>
      <c r="EK159" s="64"/>
      <c r="EL159" s="64"/>
      <c r="EM159" s="64"/>
      <c r="EN159" s="64"/>
      <c r="EO159" s="64"/>
      <c r="EP159" s="64"/>
      <c r="EQ159" s="64"/>
      <c r="ER159" s="64"/>
      <c r="ES159" s="64"/>
      <c r="ET159" s="64"/>
      <c r="EU159" s="64"/>
      <c r="EV159" s="64"/>
      <c r="EW159" s="64"/>
      <c r="EX159" s="64"/>
      <c r="EY159" s="64"/>
      <c r="EZ159" s="64"/>
      <c r="FA159" s="64"/>
      <c r="FB159" s="64"/>
      <c r="FC159" s="64"/>
      <c r="FD159" s="64"/>
      <c r="FE159" s="64"/>
      <c r="FF159" s="64"/>
      <c r="FG159" s="64"/>
      <c r="FH159" s="64"/>
      <c r="FI159" s="64"/>
      <c r="FJ159" s="64"/>
      <c r="FK159" s="64"/>
      <c r="FL159" s="64"/>
      <c r="FM159" s="64"/>
      <c r="FN159" s="64"/>
      <c r="FO159" s="64"/>
      <c r="FP159" s="64"/>
      <c r="FQ159" s="64"/>
      <c r="FR159" s="64"/>
      <c r="FS159" s="64"/>
      <c r="FT159" s="64"/>
      <c r="FU159" s="64"/>
      <c r="FV159" s="64"/>
      <c r="FW159" s="64"/>
      <c r="FX159" s="64"/>
      <c r="FY159" s="64"/>
      <c r="FZ159" s="64"/>
      <c r="GA159" s="64"/>
      <c r="GB159" s="64"/>
      <c r="GC159" s="64"/>
      <c r="GD159" s="64"/>
      <c r="GE159" s="64"/>
      <c r="GF159" s="64"/>
      <c r="GG159" s="64"/>
      <c r="GH159" s="64"/>
      <c r="GI159" s="64"/>
      <c r="GJ159" s="64"/>
      <c r="GK159" s="64"/>
      <c r="GL159" s="64"/>
      <c r="GM159" s="64"/>
      <c r="GN159" s="64"/>
    </row>
    <row r="160" spans="1:196" s="85" customFormat="1" ht="62.25" customHeight="1" x14ac:dyDescent="0.3">
      <c r="A160" s="219"/>
      <c r="B160" s="55"/>
      <c r="C160" s="55"/>
      <c r="D160" s="55"/>
      <c r="E160" s="231" t="s">
        <v>373</v>
      </c>
      <c r="F160" s="34">
        <v>700</v>
      </c>
      <c r="G160" s="35">
        <v>700</v>
      </c>
      <c r="H160" s="35">
        <v>699.8</v>
      </c>
      <c r="I160" s="45">
        <f>H160/$H$6</f>
        <v>1.1913383336176336E-3</v>
      </c>
      <c r="J160" s="31">
        <f>H160-G160</f>
        <v>-0.20000000000004547</v>
      </c>
      <c r="K160" s="232">
        <f>IFERROR(100%*(H160/G160),"")</f>
        <v>0.99971428571428567</v>
      </c>
      <c r="L160" s="212"/>
      <c r="M160" s="31"/>
      <c r="N160" s="31"/>
      <c r="O160" s="35"/>
      <c r="P160" s="31">
        <f>O160-N160</f>
        <v>0</v>
      </c>
      <c r="Q160" s="214" t="str">
        <f>IFERROR(100%*(O160/N160),"")</f>
        <v/>
      </c>
      <c r="R160" s="289">
        <f>SUM(F160,L160)</f>
        <v>700</v>
      </c>
      <c r="S160" s="31">
        <f>SUM(F160,M160)</f>
        <v>700</v>
      </c>
      <c r="T160" s="31">
        <f>SUM(G160,N160)</f>
        <v>700</v>
      </c>
      <c r="U160" s="31">
        <f>SUM(H160,O160)</f>
        <v>699.8</v>
      </c>
      <c r="V160" s="31">
        <f>U160-T160</f>
        <v>-0.20000000000004547</v>
      </c>
      <c r="W160" s="232">
        <f>IFERROR(100%*(U160/T160),"")</f>
        <v>0.99971428571428567</v>
      </c>
      <c r="X160" s="63"/>
      <c r="Y160" s="63"/>
      <c r="Z160" s="63"/>
      <c r="AA160" s="63"/>
      <c r="AB160" s="63"/>
      <c r="AC160" s="63"/>
      <c r="AD160" s="63"/>
      <c r="AE160" s="63"/>
      <c r="AF160" s="63"/>
      <c r="AG160" s="63"/>
      <c r="AH160" s="63"/>
      <c r="AI160" s="63"/>
      <c r="AJ160" s="63"/>
      <c r="AK160" s="63"/>
      <c r="AL160" s="63"/>
      <c r="AM160" s="63"/>
      <c r="AN160" s="63"/>
      <c r="AO160" s="63"/>
      <c r="AP160" s="63"/>
      <c r="AQ160" s="63"/>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c r="DQ160" s="64"/>
      <c r="DR160" s="64"/>
      <c r="DS160" s="64"/>
      <c r="DT160" s="64"/>
      <c r="DU160" s="64"/>
      <c r="DV160" s="64"/>
      <c r="DW160" s="64"/>
      <c r="DX160" s="64"/>
      <c r="DY160" s="64"/>
      <c r="DZ160" s="64"/>
      <c r="EA160" s="64"/>
      <c r="EB160" s="64"/>
      <c r="EC160" s="64"/>
      <c r="ED160" s="64"/>
      <c r="EE160" s="64"/>
      <c r="EF160" s="64"/>
      <c r="EG160" s="64"/>
      <c r="EH160" s="64"/>
      <c r="EI160" s="64"/>
      <c r="EJ160" s="64"/>
      <c r="EK160" s="64"/>
      <c r="EL160" s="64"/>
      <c r="EM160" s="64"/>
      <c r="EN160" s="64"/>
      <c r="EO160" s="64"/>
      <c r="EP160" s="64"/>
      <c r="EQ160" s="64"/>
      <c r="ER160" s="64"/>
      <c r="ES160" s="64"/>
      <c r="ET160" s="64"/>
      <c r="EU160" s="64"/>
      <c r="EV160" s="64"/>
      <c r="EW160" s="64"/>
      <c r="EX160" s="64"/>
      <c r="EY160" s="64"/>
      <c r="EZ160" s="64"/>
      <c r="FA160" s="64"/>
      <c r="FB160" s="64"/>
      <c r="FC160" s="64"/>
      <c r="FD160" s="64"/>
      <c r="FE160" s="64"/>
      <c r="FF160" s="64"/>
      <c r="FG160" s="64"/>
      <c r="FH160" s="64"/>
      <c r="FI160" s="64"/>
      <c r="FJ160" s="64"/>
      <c r="FK160" s="64"/>
      <c r="FL160" s="64"/>
      <c r="FM160" s="64"/>
      <c r="FN160" s="64"/>
      <c r="FO160" s="64"/>
      <c r="FP160" s="64"/>
      <c r="FQ160" s="64"/>
      <c r="FR160" s="64"/>
      <c r="FS160" s="64"/>
      <c r="FT160" s="64"/>
      <c r="FU160" s="64"/>
      <c r="FV160" s="64"/>
      <c r="FW160" s="64"/>
      <c r="FX160" s="64"/>
      <c r="FY160" s="64"/>
      <c r="FZ160" s="64"/>
      <c r="GA160" s="64"/>
      <c r="GB160" s="64"/>
      <c r="GC160" s="64"/>
      <c r="GD160" s="64"/>
      <c r="GE160" s="64"/>
      <c r="GF160" s="64"/>
      <c r="GG160" s="64"/>
      <c r="GH160" s="64"/>
      <c r="GI160" s="64"/>
      <c r="GJ160" s="64"/>
      <c r="GK160" s="64"/>
      <c r="GL160" s="64"/>
      <c r="GM160" s="64"/>
      <c r="GN160" s="64"/>
    </row>
    <row r="161" spans="1:196" s="85" customFormat="1" ht="31.5" customHeight="1" x14ac:dyDescent="0.3">
      <c r="A161" s="223"/>
      <c r="B161" s="62"/>
      <c r="C161" s="62"/>
      <c r="D161" s="62"/>
      <c r="E161" s="254" t="s">
        <v>361</v>
      </c>
      <c r="F161" s="34">
        <v>649.4</v>
      </c>
      <c r="G161" s="35">
        <v>649.4</v>
      </c>
      <c r="H161" s="35">
        <v>649.4</v>
      </c>
      <c r="I161" s="45">
        <f t="shared" si="201"/>
        <v>1.1055374590615765E-3</v>
      </c>
      <c r="J161" s="31">
        <f t="shared" si="190"/>
        <v>0</v>
      </c>
      <c r="K161" s="224">
        <f t="shared" si="178"/>
        <v>1</v>
      </c>
      <c r="L161" s="268">
        <v>200.6</v>
      </c>
      <c r="M161" s="31">
        <v>200.6</v>
      </c>
      <c r="N161" s="31">
        <v>200.6</v>
      </c>
      <c r="O161" s="35">
        <v>200.6</v>
      </c>
      <c r="P161" s="31">
        <f>O161-N161</f>
        <v>0</v>
      </c>
      <c r="Q161" s="214">
        <f t="shared" si="169"/>
        <v>1</v>
      </c>
      <c r="R161" s="289">
        <f t="shared" si="85"/>
        <v>850</v>
      </c>
      <c r="S161" s="31">
        <f t="shared" si="86"/>
        <v>850</v>
      </c>
      <c r="T161" s="31">
        <f t="shared" si="87"/>
        <v>850</v>
      </c>
      <c r="U161" s="31">
        <f t="shared" si="87"/>
        <v>850</v>
      </c>
      <c r="V161" s="31">
        <f t="shared" si="88"/>
        <v>0</v>
      </c>
      <c r="W161" s="224">
        <f t="shared" si="126"/>
        <v>1</v>
      </c>
      <c r="X161" s="63"/>
      <c r="Y161" s="63"/>
      <c r="Z161" s="63"/>
      <c r="AA161" s="63"/>
      <c r="AB161" s="63"/>
      <c r="AC161" s="63"/>
      <c r="AD161" s="63"/>
      <c r="AE161" s="63"/>
      <c r="AF161" s="63"/>
      <c r="AG161" s="63"/>
      <c r="AH161" s="63"/>
      <c r="AI161" s="63"/>
      <c r="AJ161" s="63"/>
      <c r="AK161" s="63"/>
      <c r="AL161" s="63"/>
      <c r="AM161" s="63"/>
      <c r="AN161" s="63"/>
      <c r="AO161" s="63"/>
      <c r="AP161" s="63"/>
      <c r="AQ161" s="63"/>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CF161" s="64"/>
      <c r="CG161" s="64"/>
      <c r="CH161" s="64"/>
      <c r="CI161" s="64"/>
      <c r="CJ161" s="64"/>
      <c r="CK161" s="6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c r="DQ161" s="64"/>
      <c r="DR161" s="64"/>
      <c r="DS161" s="64"/>
      <c r="DT161" s="64"/>
      <c r="DU161" s="64"/>
      <c r="DV161" s="64"/>
      <c r="DW161" s="64"/>
      <c r="DX161" s="64"/>
      <c r="DY161" s="64"/>
      <c r="DZ161" s="64"/>
      <c r="EA161" s="64"/>
      <c r="EB161" s="64"/>
      <c r="EC161" s="64"/>
      <c r="ED161" s="64"/>
      <c r="EE161" s="64"/>
      <c r="EF161" s="64"/>
      <c r="EG161" s="64"/>
      <c r="EH161" s="64"/>
      <c r="EI161" s="64"/>
      <c r="EJ161" s="64"/>
      <c r="EK161" s="64"/>
      <c r="EL161" s="64"/>
      <c r="EM161" s="64"/>
      <c r="EN161" s="64"/>
      <c r="EO161" s="64"/>
      <c r="EP161" s="64"/>
      <c r="EQ161" s="64"/>
      <c r="ER161" s="64"/>
      <c r="ES161" s="64"/>
      <c r="ET161" s="64"/>
      <c r="EU161" s="64"/>
      <c r="EV161" s="64"/>
      <c r="EW161" s="64"/>
      <c r="EX161" s="64"/>
      <c r="EY161" s="64"/>
      <c r="EZ161" s="64"/>
      <c r="FA161" s="64"/>
      <c r="FB161" s="64"/>
      <c r="FC161" s="64"/>
      <c r="FD161" s="64"/>
      <c r="FE161" s="64"/>
      <c r="FF161" s="64"/>
      <c r="FG161" s="64"/>
      <c r="FH161" s="64"/>
      <c r="FI161" s="64"/>
      <c r="FJ161" s="64"/>
      <c r="FK161" s="64"/>
      <c r="FL161" s="64"/>
      <c r="FM161" s="64"/>
      <c r="FN161" s="64"/>
      <c r="FO161" s="64"/>
      <c r="FP161" s="64"/>
      <c r="FQ161" s="64"/>
      <c r="FR161" s="64"/>
      <c r="FS161" s="64"/>
      <c r="FT161" s="64"/>
      <c r="FU161" s="64"/>
      <c r="FV161" s="64"/>
      <c r="FW161" s="64"/>
      <c r="FX161" s="64"/>
      <c r="FY161" s="64"/>
      <c r="FZ161" s="64"/>
      <c r="GA161" s="64"/>
      <c r="GB161" s="64"/>
      <c r="GC161" s="64"/>
      <c r="GD161" s="64"/>
      <c r="GE161" s="64"/>
      <c r="GF161" s="64"/>
      <c r="GG161" s="64"/>
      <c r="GH161" s="64"/>
      <c r="GI161" s="64"/>
      <c r="GJ161" s="64"/>
      <c r="GK161" s="64"/>
      <c r="GL161" s="64"/>
      <c r="GM161" s="64"/>
      <c r="GN161" s="64"/>
    </row>
    <row r="162" spans="1:196" s="211" customFormat="1" ht="92.25" hidden="1" customHeight="1" x14ac:dyDescent="0.3">
      <c r="A162" s="233">
        <v>15</v>
      </c>
      <c r="B162" s="203"/>
      <c r="C162" s="203" t="s">
        <v>370</v>
      </c>
      <c r="D162" s="203" t="s">
        <v>50</v>
      </c>
      <c r="E162" s="234" t="s">
        <v>371</v>
      </c>
      <c r="F162" s="204"/>
      <c r="G162" s="205"/>
      <c r="H162" s="206"/>
      <c r="I162" s="207"/>
      <c r="J162" s="208">
        <f t="shared" si="190"/>
        <v>0</v>
      </c>
      <c r="K162" s="235" t="str">
        <f t="shared" si="178"/>
        <v/>
      </c>
      <c r="L162" s="206">
        <f t="shared" ref="L162:Q162" si="210">SUM(L163:L163)</f>
        <v>0</v>
      </c>
      <c r="M162" s="205">
        <f t="shared" si="210"/>
        <v>0</v>
      </c>
      <c r="N162" s="205">
        <f t="shared" si="210"/>
        <v>0</v>
      </c>
      <c r="O162" s="205">
        <f t="shared" si="210"/>
        <v>0</v>
      </c>
      <c r="P162" s="205">
        <f t="shared" si="210"/>
        <v>0</v>
      </c>
      <c r="Q162" s="206">
        <f t="shared" si="210"/>
        <v>0</v>
      </c>
      <c r="R162" s="292">
        <f>SUM(F162,L162)</f>
        <v>0</v>
      </c>
      <c r="S162" s="208">
        <f t="shared" si="86"/>
        <v>0</v>
      </c>
      <c r="T162" s="208">
        <f t="shared" si="87"/>
        <v>0</v>
      </c>
      <c r="U162" s="208">
        <f t="shared" si="87"/>
        <v>0</v>
      </c>
      <c r="V162" s="208">
        <f t="shared" si="88"/>
        <v>0</v>
      </c>
      <c r="W162" s="235" t="str">
        <f t="shared" si="126"/>
        <v/>
      </c>
      <c r="X162" s="209"/>
      <c r="Y162" s="209"/>
      <c r="Z162" s="209"/>
      <c r="AA162" s="209"/>
      <c r="AB162" s="209"/>
      <c r="AC162" s="209"/>
      <c r="AD162" s="209"/>
      <c r="AE162" s="209"/>
      <c r="AF162" s="209"/>
      <c r="AG162" s="209"/>
      <c r="AH162" s="209"/>
      <c r="AI162" s="209"/>
      <c r="AJ162" s="209"/>
      <c r="AK162" s="209"/>
      <c r="AL162" s="209"/>
      <c r="AM162" s="209"/>
      <c r="AN162" s="209"/>
      <c r="AO162" s="209"/>
      <c r="AP162" s="209"/>
      <c r="AQ162" s="209"/>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A162" s="210"/>
      <c r="CB162" s="210"/>
      <c r="CC162" s="210"/>
      <c r="CD162" s="210"/>
      <c r="CE162" s="210"/>
      <c r="CF162" s="210"/>
      <c r="CG162" s="210"/>
      <c r="CH162" s="210"/>
      <c r="CI162" s="210"/>
      <c r="CJ162" s="210"/>
      <c r="CK162" s="210"/>
      <c r="CL162" s="210"/>
      <c r="CM162" s="210"/>
      <c r="CN162" s="210"/>
      <c r="CO162" s="210"/>
      <c r="CP162" s="210"/>
      <c r="CQ162" s="210"/>
      <c r="CR162" s="210"/>
      <c r="CS162" s="210"/>
      <c r="CT162" s="210"/>
      <c r="CU162" s="210"/>
      <c r="CV162" s="210"/>
      <c r="CW162" s="210"/>
      <c r="CX162" s="210"/>
      <c r="CY162" s="210"/>
      <c r="CZ162" s="210"/>
      <c r="DA162" s="210"/>
      <c r="DB162" s="210"/>
      <c r="DC162" s="210"/>
      <c r="DD162" s="210"/>
      <c r="DE162" s="210"/>
      <c r="DF162" s="210"/>
      <c r="DG162" s="210"/>
      <c r="DH162" s="210"/>
      <c r="DI162" s="210"/>
      <c r="DJ162" s="210"/>
      <c r="DK162" s="210"/>
      <c r="DL162" s="210"/>
      <c r="DM162" s="210"/>
      <c r="DN162" s="210"/>
      <c r="DO162" s="210"/>
      <c r="DP162" s="210"/>
      <c r="DQ162" s="210"/>
      <c r="DR162" s="210"/>
      <c r="DS162" s="210"/>
      <c r="DT162" s="210"/>
      <c r="DU162" s="210"/>
      <c r="DV162" s="210"/>
      <c r="DW162" s="210"/>
      <c r="DX162" s="210"/>
      <c r="DY162" s="210"/>
      <c r="DZ162" s="210"/>
      <c r="EA162" s="210"/>
      <c r="EB162" s="210"/>
      <c r="EC162" s="210"/>
      <c r="ED162" s="210"/>
      <c r="EE162" s="210"/>
      <c r="EF162" s="210"/>
      <c r="EG162" s="210"/>
      <c r="EH162" s="210"/>
      <c r="EI162" s="210"/>
      <c r="EJ162" s="210"/>
      <c r="EK162" s="210"/>
      <c r="EL162" s="210"/>
      <c r="EM162" s="210"/>
      <c r="EN162" s="210"/>
      <c r="EO162" s="210"/>
      <c r="EP162" s="210"/>
      <c r="EQ162" s="210"/>
      <c r="ER162" s="210"/>
      <c r="ES162" s="210"/>
      <c r="ET162" s="210"/>
      <c r="EU162" s="210"/>
      <c r="EV162" s="210"/>
      <c r="EW162" s="210"/>
      <c r="EX162" s="210"/>
      <c r="EY162" s="210"/>
      <c r="EZ162" s="210"/>
      <c r="FA162" s="210"/>
      <c r="FB162" s="210"/>
      <c r="FC162" s="210"/>
      <c r="FD162" s="210"/>
      <c r="FE162" s="210"/>
      <c r="FF162" s="210"/>
      <c r="FG162" s="210"/>
      <c r="FH162" s="210"/>
      <c r="FI162" s="210"/>
      <c r="FJ162" s="210"/>
      <c r="FK162" s="210"/>
      <c r="FL162" s="210"/>
      <c r="FM162" s="210"/>
      <c r="FN162" s="210"/>
      <c r="FO162" s="210"/>
      <c r="FP162" s="210"/>
      <c r="FQ162" s="210"/>
      <c r="FR162" s="210"/>
      <c r="FS162" s="210"/>
      <c r="FT162" s="210"/>
      <c r="FU162" s="210"/>
      <c r="FV162" s="210"/>
      <c r="FW162" s="210"/>
      <c r="FX162" s="210"/>
      <c r="FY162" s="210"/>
      <c r="FZ162" s="210"/>
      <c r="GA162" s="210"/>
      <c r="GB162" s="210"/>
      <c r="GC162" s="210"/>
      <c r="GD162" s="210"/>
      <c r="GE162" s="210"/>
      <c r="GF162" s="210"/>
      <c r="GG162" s="210"/>
      <c r="GH162" s="210"/>
      <c r="GI162" s="210"/>
      <c r="GJ162" s="210"/>
      <c r="GK162" s="210"/>
      <c r="GL162" s="210"/>
      <c r="GM162" s="210"/>
      <c r="GN162" s="210"/>
    </row>
    <row r="163" spans="1:196" s="85" customFormat="1" ht="39" customHeight="1" x14ac:dyDescent="0.3">
      <c r="A163" s="219"/>
      <c r="B163" s="55"/>
      <c r="C163" s="55"/>
      <c r="D163" s="55"/>
      <c r="E163" s="262" t="s">
        <v>372</v>
      </c>
      <c r="F163" s="34">
        <v>100.5</v>
      </c>
      <c r="G163" s="35">
        <v>100.5</v>
      </c>
      <c r="H163" s="35">
        <v>100.5</v>
      </c>
      <c r="I163" s="45">
        <f t="shared" si="201"/>
        <v>1.7109102962070905E-4</v>
      </c>
      <c r="J163" s="31">
        <f t="shared" si="190"/>
        <v>0</v>
      </c>
      <c r="K163" s="224">
        <f t="shared" si="178"/>
        <v>1</v>
      </c>
      <c r="L163" s="212"/>
      <c r="M163" s="31"/>
      <c r="N163" s="31"/>
      <c r="O163" s="35"/>
      <c r="P163" s="31">
        <f t="shared" ref="P163:P165" si="211">O163-N163</f>
        <v>0</v>
      </c>
      <c r="Q163" s="214" t="str">
        <f t="shared" si="169"/>
        <v/>
      </c>
      <c r="R163" s="289">
        <f t="shared" ref="R163:R165" si="212">SUM(F163,L163)</f>
        <v>100.5</v>
      </c>
      <c r="S163" s="31">
        <f t="shared" si="86"/>
        <v>100.5</v>
      </c>
      <c r="T163" s="31">
        <f t="shared" si="86"/>
        <v>100.5</v>
      </c>
      <c r="U163" s="31">
        <f t="shared" si="86"/>
        <v>100.5</v>
      </c>
      <c r="V163" s="31">
        <f t="shared" ref="V163:V165" si="213">U163-T163</f>
        <v>0</v>
      </c>
      <c r="W163" s="224">
        <f t="shared" si="126"/>
        <v>1</v>
      </c>
      <c r="X163" s="63"/>
      <c r="Y163" s="63"/>
      <c r="Z163" s="63"/>
      <c r="AA163" s="63"/>
      <c r="AB163" s="63"/>
      <c r="AC163" s="63"/>
      <c r="AD163" s="63"/>
      <c r="AE163" s="63"/>
      <c r="AF163" s="63"/>
      <c r="AG163" s="63"/>
      <c r="AH163" s="63"/>
      <c r="AI163" s="63"/>
      <c r="AJ163" s="63"/>
      <c r="AK163" s="63"/>
      <c r="AL163" s="63"/>
      <c r="AM163" s="63"/>
      <c r="AN163" s="63"/>
      <c r="AO163" s="63"/>
      <c r="AP163" s="63"/>
      <c r="AQ163" s="63"/>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c r="DQ163" s="64"/>
      <c r="DR163" s="64"/>
      <c r="DS163" s="64"/>
      <c r="DT163" s="64"/>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4"/>
      <c r="EQ163" s="64"/>
      <c r="ER163" s="64"/>
      <c r="ES163" s="64"/>
      <c r="ET163" s="64"/>
      <c r="EU163" s="64"/>
      <c r="EV163" s="64"/>
      <c r="EW163" s="64"/>
      <c r="EX163" s="64"/>
      <c r="EY163" s="64"/>
      <c r="EZ163" s="64"/>
      <c r="FA163" s="64"/>
      <c r="FB163" s="64"/>
      <c r="FC163" s="64"/>
      <c r="FD163" s="64"/>
      <c r="FE163" s="64"/>
      <c r="FF163" s="64"/>
      <c r="FG163" s="64"/>
      <c r="FH163" s="64"/>
      <c r="FI163" s="64"/>
      <c r="FJ163" s="64"/>
      <c r="FK163" s="64"/>
      <c r="FL163" s="64"/>
      <c r="FM163" s="64"/>
      <c r="FN163" s="64"/>
      <c r="FO163" s="64"/>
      <c r="FP163" s="64"/>
      <c r="FQ163" s="64"/>
      <c r="FR163" s="64"/>
      <c r="FS163" s="64"/>
      <c r="FT163" s="64"/>
      <c r="FU163" s="64"/>
      <c r="FV163" s="64"/>
      <c r="FW163" s="64"/>
      <c r="FX163" s="64"/>
      <c r="FY163" s="64"/>
      <c r="FZ163" s="64"/>
      <c r="GA163" s="64"/>
      <c r="GB163" s="64"/>
      <c r="GC163" s="64"/>
      <c r="GD163" s="64"/>
      <c r="GE163" s="64"/>
      <c r="GF163" s="64"/>
      <c r="GG163" s="64"/>
      <c r="GH163" s="64"/>
      <c r="GI163" s="64"/>
      <c r="GJ163" s="64"/>
      <c r="GK163" s="64"/>
      <c r="GL163" s="64"/>
      <c r="GM163" s="64"/>
      <c r="GN163" s="64"/>
    </row>
    <row r="164" spans="1:196" s="85" customFormat="1" ht="46.5" customHeight="1" x14ac:dyDescent="0.3">
      <c r="A164" s="219"/>
      <c r="B164" s="55"/>
      <c r="C164" s="55"/>
      <c r="D164" s="55"/>
      <c r="E164" s="262" t="s">
        <v>378</v>
      </c>
      <c r="F164" s="34">
        <v>250</v>
      </c>
      <c r="G164" s="35">
        <v>250</v>
      </c>
      <c r="H164" s="35">
        <v>250</v>
      </c>
      <c r="I164" s="45">
        <f t="shared" si="201"/>
        <v>4.2559957617091797E-4</v>
      </c>
      <c r="J164" s="212">
        <f t="shared" si="190"/>
        <v>0</v>
      </c>
      <c r="K164" s="224">
        <f t="shared" si="178"/>
        <v>1</v>
      </c>
      <c r="L164" s="268">
        <v>750</v>
      </c>
      <c r="M164" s="31">
        <v>750</v>
      </c>
      <c r="N164" s="31">
        <v>750</v>
      </c>
      <c r="O164" s="35">
        <v>750</v>
      </c>
      <c r="P164" s="31">
        <f t="shared" si="211"/>
        <v>0</v>
      </c>
      <c r="Q164" s="214">
        <f t="shared" ref="Q164:Q165" si="214">IFERROR(100%*(O164/N164),"")</f>
        <v>1</v>
      </c>
      <c r="R164" s="30">
        <f t="shared" si="212"/>
        <v>1000</v>
      </c>
      <c r="S164" s="31">
        <f t="shared" si="86"/>
        <v>1000</v>
      </c>
      <c r="T164" s="31">
        <f t="shared" si="86"/>
        <v>1000</v>
      </c>
      <c r="U164" s="31">
        <f t="shared" si="86"/>
        <v>1000</v>
      </c>
      <c r="V164" s="212">
        <f t="shared" si="213"/>
        <v>0</v>
      </c>
      <c r="W164" s="224">
        <f t="shared" si="126"/>
        <v>1</v>
      </c>
      <c r="X164" s="63"/>
      <c r="Y164" s="63"/>
      <c r="Z164" s="63"/>
      <c r="AA164" s="63"/>
      <c r="AB164" s="63"/>
      <c r="AC164" s="63"/>
      <c r="AD164" s="63"/>
      <c r="AE164" s="63"/>
      <c r="AF164" s="63"/>
      <c r="AG164" s="63"/>
      <c r="AH164" s="63"/>
      <c r="AI164" s="63"/>
      <c r="AJ164" s="63"/>
      <c r="AK164" s="63"/>
      <c r="AL164" s="63"/>
      <c r="AM164" s="63"/>
      <c r="AN164" s="63"/>
      <c r="AO164" s="63"/>
      <c r="AP164" s="63"/>
      <c r="AQ164" s="63"/>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c r="DQ164" s="64"/>
      <c r="DR164" s="64"/>
      <c r="DS164" s="64"/>
      <c r="DT164" s="64"/>
      <c r="DU164" s="64"/>
      <c r="DV164" s="64"/>
      <c r="DW164" s="64"/>
      <c r="DX164" s="64"/>
      <c r="DY164" s="64"/>
      <c r="DZ164" s="64"/>
      <c r="EA164" s="64"/>
      <c r="EB164" s="64"/>
      <c r="EC164" s="64"/>
      <c r="ED164" s="64"/>
      <c r="EE164" s="64"/>
      <c r="EF164" s="64"/>
      <c r="EG164" s="64"/>
      <c r="EH164" s="64"/>
      <c r="EI164" s="64"/>
      <c r="EJ164" s="64"/>
      <c r="EK164" s="64"/>
      <c r="EL164" s="64"/>
      <c r="EM164" s="64"/>
      <c r="EN164" s="64"/>
      <c r="EO164" s="64"/>
      <c r="EP164" s="64"/>
      <c r="EQ164" s="64"/>
      <c r="ER164" s="64"/>
      <c r="ES164" s="64"/>
      <c r="ET164" s="64"/>
      <c r="EU164" s="64"/>
      <c r="EV164" s="64"/>
      <c r="EW164" s="64"/>
      <c r="EX164" s="64"/>
      <c r="EY164" s="64"/>
      <c r="EZ164" s="64"/>
      <c r="FA164" s="64"/>
      <c r="FB164" s="64"/>
      <c r="FC164" s="64"/>
      <c r="FD164" s="64"/>
      <c r="FE164" s="64"/>
      <c r="FF164" s="64"/>
      <c r="FG164" s="64"/>
      <c r="FH164" s="64"/>
      <c r="FI164" s="64"/>
      <c r="FJ164" s="64"/>
      <c r="FK164" s="64"/>
      <c r="FL164" s="64"/>
      <c r="FM164" s="64"/>
      <c r="FN164" s="64"/>
      <c r="FO164" s="64"/>
      <c r="FP164" s="64"/>
      <c r="FQ164" s="64"/>
      <c r="FR164" s="64"/>
      <c r="FS164" s="64"/>
      <c r="FT164" s="64"/>
      <c r="FU164" s="64"/>
      <c r="FV164" s="64"/>
      <c r="FW164" s="64"/>
      <c r="FX164" s="64"/>
      <c r="FY164" s="64"/>
      <c r="FZ164" s="64"/>
      <c r="GA164" s="64"/>
      <c r="GB164" s="64"/>
      <c r="GC164" s="64"/>
      <c r="GD164" s="64"/>
      <c r="GE164" s="64"/>
      <c r="GF164" s="64"/>
      <c r="GG164" s="64"/>
      <c r="GH164" s="64"/>
      <c r="GI164" s="64"/>
      <c r="GJ164" s="64"/>
      <c r="GK164" s="64"/>
      <c r="GL164" s="64"/>
      <c r="GM164" s="64"/>
      <c r="GN164" s="64"/>
    </row>
    <row r="165" spans="1:196" s="85" customFormat="1" ht="49.5" customHeight="1" x14ac:dyDescent="0.3">
      <c r="A165" s="219"/>
      <c r="B165" s="55"/>
      <c r="C165" s="55"/>
      <c r="D165" s="55"/>
      <c r="E165" s="254" t="s">
        <v>389</v>
      </c>
      <c r="F165" s="34"/>
      <c r="G165" s="35"/>
      <c r="H165" s="35"/>
      <c r="I165" s="45">
        <f t="shared" si="201"/>
        <v>0</v>
      </c>
      <c r="J165" s="212">
        <f t="shared" si="190"/>
        <v>0</v>
      </c>
      <c r="K165" s="224" t="str">
        <f t="shared" si="178"/>
        <v/>
      </c>
      <c r="L165" s="268">
        <v>1050</v>
      </c>
      <c r="M165" s="31">
        <v>1050</v>
      </c>
      <c r="N165" s="31">
        <v>1050</v>
      </c>
      <c r="O165" s="35">
        <v>1050</v>
      </c>
      <c r="P165" s="31">
        <f t="shared" si="211"/>
        <v>0</v>
      </c>
      <c r="Q165" s="214">
        <f t="shared" si="214"/>
        <v>1</v>
      </c>
      <c r="R165" s="30">
        <f t="shared" si="212"/>
        <v>1050</v>
      </c>
      <c r="S165" s="31">
        <f>SUM(F165,M165)</f>
        <v>1050</v>
      </c>
      <c r="T165" s="31">
        <f t="shared" si="86"/>
        <v>1050</v>
      </c>
      <c r="U165" s="31">
        <f t="shared" si="86"/>
        <v>1050</v>
      </c>
      <c r="V165" s="212">
        <f t="shared" si="213"/>
        <v>0</v>
      </c>
      <c r="W165" s="224">
        <f t="shared" si="126"/>
        <v>1</v>
      </c>
      <c r="X165" s="63"/>
      <c r="Y165" s="63"/>
      <c r="Z165" s="63"/>
      <c r="AA165" s="63"/>
      <c r="AB165" s="63"/>
      <c r="AC165" s="63"/>
      <c r="AD165" s="63"/>
      <c r="AE165" s="63"/>
      <c r="AF165" s="63"/>
      <c r="AG165" s="63"/>
      <c r="AH165" s="63"/>
      <c r="AI165" s="63"/>
      <c r="AJ165" s="63"/>
      <c r="AK165" s="63"/>
      <c r="AL165" s="63"/>
      <c r="AM165" s="63"/>
      <c r="AN165" s="63"/>
      <c r="AO165" s="63"/>
      <c r="AP165" s="63"/>
      <c r="AQ165" s="63"/>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c r="DQ165" s="64"/>
      <c r="DR165" s="64"/>
      <c r="DS165" s="64"/>
      <c r="DT165" s="64"/>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4"/>
      <c r="EQ165" s="64"/>
      <c r="ER165" s="64"/>
      <c r="ES165" s="64"/>
      <c r="ET165" s="64"/>
      <c r="EU165" s="64"/>
      <c r="EV165" s="64"/>
      <c r="EW165" s="64"/>
      <c r="EX165" s="64"/>
      <c r="EY165" s="64"/>
      <c r="EZ165" s="64"/>
      <c r="FA165" s="64"/>
      <c r="FB165" s="64"/>
      <c r="FC165" s="64"/>
      <c r="FD165" s="64"/>
      <c r="FE165" s="64"/>
      <c r="FF165" s="64"/>
      <c r="FG165" s="64"/>
      <c r="FH165" s="64"/>
      <c r="FI165" s="64"/>
      <c r="FJ165" s="64"/>
      <c r="FK165" s="64"/>
      <c r="FL165" s="64"/>
      <c r="FM165" s="64"/>
      <c r="FN165" s="64"/>
      <c r="FO165" s="64"/>
      <c r="FP165" s="64"/>
      <c r="FQ165" s="64"/>
      <c r="FR165" s="64"/>
      <c r="FS165" s="64"/>
      <c r="FT165" s="64"/>
      <c r="FU165" s="64"/>
      <c r="FV165" s="64"/>
      <c r="FW165" s="64"/>
      <c r="FX165" s="64"/>
      <c r="FY165" s="64"/>
      <c r="FZ165" s="64"/>
      <c r="GA165" s="64"/>
      <c r="GB165" s="64"/>
      <c r="GC165" s="64"/>
      <c r="GD165" s="64"/>
      <c r="GE165" s="64"/>
      <c r="GF165" s="64"/>
      <c r="GG165" s="64"/>
      <c r="GH165" s="64"/>
      <c r="GI165" s="64"/>
      <c r="GJ165" s="64"/>
      <c r="GK165" s="64"/>
      <c r="GL165" s="64"/>
      <c r="GM165" s="64"/>
      <c r="GN165" s="64"/>
    </row>
    <row r="166" spans="1:196" s="1" customFormat="1" ht="25.5" customHeight="1" x14ac:dyDescent="0.3">
      <c r="A166" s="322" t="s">
        <v>5</v>
      </c>
      <c r="B166" s="323"/>
      <c r="C166" s="323"/>
      <c r="D166" s="323"/>
      <c r="E166" s="324"/>
      <c r="F166" s="24">
        <f>SUM(F53,F9,F40,F73,F78,F84,F85,F86,F87,F88,F100,F136,F147:F148,F158,F162)</f>
        <v>809772.2</v>
      </c>
      <c r="G166" s="24">
        <f>SUM(G53,G9,G40,G73,G78,G84,G85,G86,G87,G88,G100,G136,G147:G148,G158,G162)</f>
        <v>758395.6</v>
      </c>
      <c r="H166" s="15">
        <f>SUM(H53,H9,H40,H73,H78,H84,H85,H86,H88,H100,H136,H147:H148,H158,H162)</f>
        <v>587406.60000000009</v>
      </c>
      <c r="I166" s="27">
        <f t="shared" si="201"/>
        <v>1</v>
      </c>
      <c r="J166" s="182">
        <f>SUM(J53,J9,J40,J73,J78,J84,J85,J86,J88,J100,J136,J147:J148,J158,J162)</f>
        <v>-170975.80000000002</v>
      </c>
      <c r="K166" s="220">
        <f t="shared" si="178"/>
        <v>0.77453851261795315</v>
      </c>
      <c r="L166" s="182">
        <f>SUM(L53,L9,L40,L73,L78,L84,L85,L86,L88,L100,L136,L147:L148,L158,L162)</f>
        <v>118897</v>
      </c>
      <c r="M166" s="15">
        <f>SUM(M53,M9,M40,M73,M78,M84,M85,M86,M88,M100,M136,M147:M148,M158,M162)</f>
        <v>124290.20000000001</v>
      </c>
      <c r="N166" s="15">
        <f>SUM(N53,N9,N40,N73,N78,N84,N85,N86,N88,N100,N136,N147:N148,N158,N162)</f>
        <v>113730.70000000001</v>
      </c>
      <c r="O166" s="171">
        <f>SUM(O53,O9,O40,O73,O78,O84,O85,O86,O88,O100,O136,O147:O148,O158,O162)</f>
        <v>76232.900000000009</v>
      </c>
      <c r="P166" s="182">
        <f>SUM(P53,P9,P40,P73,P78,P84,P85,P86,P88,P100,P136,P147:P148,P158,P162)</f>
        <v>-37497.800000000003</v>
      </c>
      <c r="Q166" s="283">
        <f t="shared" si="169"/>
        <v>0.67029306950541934</v>
      </c>
      <c r="R166" s="24">
        <f>SUM(R53,R9,R40,R73,R78,R84,R85,R86,R87,R88,R100,R136,R147:R148,R158,R162)</f>
        <v>928669.2</v>
      </c>
      <c r="S166" s="24">
        <f t="shared" ref="S166:U166" si="215">SUM(S53,S9,S40,S73,S78,S84,S85,S86,S87,S88,S100,S136,S147:S148,S158,S162)</f>
        <v>934062.39999999991</v>
      </c>
      <c r="T166" s="24">
        <f t="shared" si="215"/>
        <v>872126.3</v>
      </c>
      <c r="U166" s="24">
        <f t="shared" si="215"/>
        <v>663639.49999999988</v>
      </c>
      <c r="V166" s="15">
        <f>SUM(V53,V9,V40,V73,V78,V84,V85,V86,V88,V100,V136,V147:V148,V158,V162)</f>
        <v>-208473.60000000003</v>
      </c>
      <c r="W166" s="220">
        <f t="shared" si="126"/>
        <v>0.76094425772964291</v>
      </c>
      <c r="X166" s="7"/>
      <c r="Y166" s="7"/>
      <c r="Z166" s="7"/>
      <c r="AA166" s="7"/>
      <c r="AB166" s="7"/>
      <c r="AC166" s="7"/>
      <c r="AD166" s="7"/>
      <c r="AE166" s="7"/>
      <c r="AF166" s="7"/>
      <c r="AG166" s="7"/>
      <c r="AH166" s="7"/>
      <c r="AI166" s="7"/>
      <c r="AJ166" s="7"/>
      <c r="AK166" s="7"/>
      <c r="AL166" s="7"/>
      <c r="AM166" s="7"/>
      <c r="AN166" s="7"/>
      <c r="AO166" s="7"/>
      <c r="AP166" s="7"/>
      <c r="AQ166" s="7"/>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row>
    <row r="167" spans="1:196" s="102" customFormat="1" ht="75.599999999999994" hidden="1" customHeight="1" x14ac:dyDescent="0.3">
      <c r="A167" s="219">
        <v>15</v>
      </c>
      <c r="B167" s="98">
        <v>250909</v>
      </c>
      <c r="C167" s="98">
        <v>8821</v>
      </c>
      <c r="D167" s="98">
        <v>1060</v>
      </c>
      <c r="E167" s="263" t="s">
        <v>321</v>
      </c>
      <c r="F167" s="32"/>
      <c r="G167" s="39"/>
      <c r="H167" s="39"/>
      <c r="I167" s="27">
        <f t="shared" si="201"/>
        <v>0</v>
      </c>
      <c r="J167" s="31">
        <f t="shared" si="190"/>
        <v>0</v>
      </c>
      <c r="K167" s="220" t="str">
        <f t="shared" si="178"/>
        <v/>
      </c>
      <c r="L167" s="267"/>
      <c r="M167" s="16"/>
      <c r="N167" s="16"/>
      <c r="O167" s="33"/>
      <c r="P167" s="16">
        <f>O167-N167</f>
        <v>0</v>
      </c>
      <c r="Q167" s="283" t="str">
        <f t="shared" si="169"/>
        <v/>
      </c>
      <c r="R167" s="288">
        <f>SUM(F167,L167)</f>
        <v>0</v>
      </c>
      <c r="S167" s="16">
        <f t="shared" si="86"/>
        <v>0</v>
      </c>
      <c r="T167" s="16">
        <f t="shared" ref="T167" si="216">SUM(G167,N167)</f>
        <v>0</v>
      </c>
      <c r="U167" s="16">
        <f t="shared" ref="U167" si="217">SUM(H167,O167)</f>
        <v>0</v>
      </c>
      <c r="V167" s="16">
        <f>U167-T167</f>
        <v>0</v>
      </c>
      <c r="W167" s="220" t="str">
        <f t="shared" si="126"/>
        <v/>
      </c>
      <c r="X167" s="99"/>
      <c r="Y167" s="99"/>
      <c r="Z167" s="99"/>
      <c r="AA167" s="99"/>
      <c r="AB167" s="99"/>
      <c r="AC167" s="99"/>
      <c r="AD167" s="99"/>
      <c r="AE167" s="99"/>
      <c r="AF167" s="99"/>
      <c r="AG167" s="99"/>
      <c r="AH167" s="99"/>
      <c r="AI167" s="99"/>
      <c r="AJ167" s="99"/>
      <c r="AK167" s="99"/>
      <c r="AL167" s="99"/>
      <c r="AM167" s="99"/>
      <c r="AN167" s="99"/>
      <c r="AO167" s="99"/>
      <c r="AP167" s="99"/>
      <c r="AQ167" s="99"/>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100"/>
      <c r="EY167" s="100"/>
      <c r="EZ167" s="100"/>
      <c r="FA167" s="100"/>
      <c r="FB167" s="100"/>
      <c r="FC167" s="100"/>
      <c r="FD167" s="100"/>
      <c r="FE167" s="100"/>
      <c r="FF167" s="100"/>
      <c r="FG167" s="100"/>
      <c r="FH167" s="100"/>
      <c r="FI167" s="100"/>
      <c r="FJ167" s="100"/>
      <c r="FK167" s="100"/>
      <c r="FL167" s="100"/>
      <c r="FM167" s="100"/>
      <c r="FN167" s="100"/>
      <c r="FO167" s="100"/>
      <c r="FP167" s="100"/>
      <c r="FQ167" s="100"/>
      <c r="FR167" s="100"/>
      <c r="FS167" s="100"/>
      <c r="FT167" s="100"/>
      <c r="FU167" s="100"/>
      <c r="FV167" s="100"/>
      <c r="FW167" s="100"/>
      <c r="FX167" s="100"/>
      <c r="FY167" s="100"/>
      <c r="FZ167" s="100"/>
      <c r="GA167" s="100"/>
      <c r="GB167" s="100"/>
      <c r="GC167" s="100"/>
      <c r="GD167" s="100"/>
      <c r="GE167" s="101"/>
      <c r="GF167" s="101"/>
      <c r="GG167" s="101"/>
      <c r="GH167" s="101"/>
      <c r="GI167" s="101"/>
      <c r="GJ167" s="101"/>
      <c r="GK167" s="101"/>
      <c r="GL167" s="101"/>
      <c r="GM167" s="101"/>
      <c r="GN167" s="101"/>
    </row>
    <row r="168" spans="1:196" s="102" customFormat="1" ht="64.5" customHeight="1" x14ac:dyDescent="0.3">
      <c r="A168" s="219">
        <v>16</v>
      </c>
      <c r="B168" s="98">
        <v>250909</v>
      </c>
      <c r="C168" s="98">
        <v>8822</v>
      </c>
      <c r="D168" s="98">
        <v>1060</v>
      </c>
      <c r="E168" s="264" t="s">
        <v>261</v>
      </c>
      <c r="F168" s="38"/>
      <c r="G168" s="39"/>
      <c r="H168" s="39"/>
      <c r="I168" s="27">
        <f t="shared" si="201"/>
        <v>0</v>
      </c>
      <c r="J168" s="31">
        <f t="shared" si="190"/>
        <v>0</v>
      </c>
      <c r="K168" s="220" t="str">
        <f t="shared" si="178"/>
        <v/>
      </c>
      <c r="L168" s="267"/>
      <c r="M168" s="16"/>
      <c r="N168" s="16"/>
      <c r="O168" s="33">
        <v>-33</v>
      </c>
      <c r="P168" s="16">
        <f>O168-N168</f>
        <v>-33</v>
      </c>
      <c r="Q168" s="283" t="str">
        <f t="shared" si="169"/>
        <v/>
      </c>
      <c r="R168" s="288">
        <f>SUM(F168,L168)</f>
        <v>0</v>
      </c>
      <c r="S168" s="16" t="s">
        <v>181</v>
      </c>
      <c r="T168" s="16">
        <f t="shared" ref="S168:U169" si="218">SUM(G168,N168)</f>
        <v>0</v>
      </c>
      <c r="U168" s="16">
        <f t="shared" si="218"/>
        <v>-33</v>
      </c>
      <c r="V168" s="16">
        <f>U168-T168</f>
        <v>-33</v>
      </c>
      <c r="W168" s="220" t="str">
        <f t="shared" si="126"/>
        <v/>
      </c>
      <c r="X168" s="99"/>
      <c r="Y168" s="99"/>
      <c r="Z168" s="99"/>
      <c r="AA168" s="99"/>
      <c r="AB168" s="99"/>
      <c r="AC168" s="99"/>
      <c r="AD168" s="99"/>
      <c r="AE168" s="99"/>
      <c r="AF168" s="99"/>
      <c r="AG168" s="99"/>
      <c r="AH168" s="99"/>
      <c r="AI168" s="99"/>
      <c r="AJ168" s="99"/>
      <c r="AK168" s="99"/>
      <c r="AL168" s="99"/>
      <c r="AM168" s="99"/>
      <c r="AN168" s="99"/>
      <c r="AO168" s="99"/>
      <c r="AP168" s="99"/>
      <c r="AQ168" s="99"/>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100"/>
      <c r="EY168" s="100"/>
      <c r="EZ168" s="100"/>
      <c r="FA168" s="100"/>
      <c r="FB168" s="100"/>
      <c r="FC168" s="100"/>
      <c r="FD168" s="100"/>
      <c r="FE168" s="100"/>
      <c r="FF168" s="100"/>
      <c r="FG168" s="100"/>
      <c r="FH168" s="100"/>
      <c r="FI168" s="100"/>
      <c r="FJ168" s="100"/>
      <c r="FK168" s="100"/>
      <c r="FL168" s="100"/>
      <c r="FM168" s="100"/>
      <c r="FN168" s="100"/>
      <c r="FO168" s="100"/>
      <c r="FP168" s="100"/>
      <c r="FQ168" s="100"/>
      <c r="FR168" s="100"/>
      <c r="FS168" s="100"/>
      <c r="FT168" s="100"/>
      <c r="FU168" s="100"/>
      <c r="FV168" s="100"/>
      <c r="FW168" s="100"/>
      <c r="FX168" s="100"/>
      <c r="FY168" s="100"/>
      <c r="FZ168" s="100"/>
      <c r="GA168" s="100"/>
      <c r="GB168" s="100"/>
      <c r="GC168" s="100"/>
      <c r="GD168" s="100"/>
      <c r="GE168" s="101"/>
      <c r="GF168" s="101"/>
      <c r="GG168" s="101"/>
      <c r="GH168" s="101"/>
      <c r="GI168" s="101"/>
      <c r="GJ168" s="101"/>
      <c r="GK168" s="101"/>
      <c r="GL168" s="101"/>
      <c r="GM168" s="101"/>
      <c r="GN168" s="101"/>
    </row>
    <row r="169" spans="1:196" s="106" customFormat="1" ht="36" customHeight="1" x14ac:dyDescent="0.3">
      <c r="A169" s="236"/>
      <c r="B169" s="237"/>
      <c r="C169" s="237"/>
      <c r="D169" s="237"/>
      <c r="E169" s="265" t="s">
        <v>33</v>
      </c>
      <c r="F169" s="238">
        <f>SUM(F166:F168)</f>
        <v>809772.2</v>
      </c>
      <c r="G169" s="239">
        <f>SUM(G166:G168)</f>
        <v>758395.6</v>
      </c>
      <c r="H169" s="239">
        <f>SUM(H166:H168)</f>
        <v>587406.60000000009</v>
      </c>
      <c r="I169" s="240">
        <f t="shared" si="201"/>
        <v>1</v>
      </c>
      <c r="J169" s="241">
        <f t="shared" si="190"/>
        <v>-170988.99999999988</v>
      </c>
      <c r="K169" s="243">
        <f t="shared" si="178"/>
        <v>0.77453851261795315</v>
      </c>
      <c r="L169" s="279">
        <f>SUM(L166:L168)</f>
        <v>118897</v>
      </c>
      <c r="M169" s="239">
        <f>SUM(M166:M168)</f>
        <v>124290.20000000001</v>
      </c>
      <c r="N169" s="242">
        <f>SUM(N166:N168)</f>
        <v>113730.70000000001</v>
      </c>
      <c r="O169" s="239">
        <f>SUM(O166:O168)</f>
        <v>76199.900000000009</v>
      </c>
      <c r="P169" s="239">
        <f>SUM(P166:P168)</f>
        <v>-37530.800000000003</v>
      </c>
      <c r="Q169" s="286">
        <f t="shared" si="169"/>
        <v>0.67000291038391568</v>
      </c>
      <c r="R169" s="293">
        <f>SUM(F169,L169)</f>
        <v>928669.2</v>
      </c>
      <c r="S169" s="241">
        <f t="shared" si="218"/>
        <v>934062.39999999991</v>
      </c>
      <c r="T169" s="241">
        <f>SUM(G169,N169)</f>
        <v>872126.3</v>
      </c>
      <c r="U169" s="241">
        <f t="shared" si="218"/>
        <v>663606.50000000012</v>
      </c>
      <c r="V169" s="241">
        <f>U169-T169</f>
        <v>-208519.79999999993</v>
      </c>
      <c r="W169" s="243">
        <f t="shared" si="126"/>
        <v>0.76090641917346158</v>
      </c>
      <c r="X169" s="103"/>
      <c r="Y169" s="103"/>
      <c r="Z169" s="103"/>
      <c r="AA169" s="103"/>
      <c r="AB169" s="103"/>
      <c r="AC169" s="103"/>
      <c r="AD169" s="103"/>
      <c r="AE169" s="103"/>
      <c r="AF169" s="103"/>
      <c r="AG169" s="103"/>
      <c r="AH169" s="103"/>
      <c r="AI169" s="103"/>
      <c r="AJ169" s="103"/>
      <c r="AK169" s="103"/>
      <c r="AL169" s="103"/>
      <c r="AM169" s="103"/>
      <c r="AN169" s="103"/>
      <c r="AO169" s="103"/>
      <c r="AP169" s="103"/>
      <c r="AQ169" s="103"/>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c r="BT169" s="104"/>
      <c r="BU169" s="104"/>
      <c r="BV169" s="104"/>
      <c r="BW169" s="104"/>
      <c r="BX169" s="104"/>
      <c r="BY169" s="104"/>
      <c r="BZ169" s="104"/>
      <c r="CA169" s="104"/>
      <c r="CB169" s="104"/>
      <c r="CC169" s="104"/>
      <c r="CD169" s="104"/>
      <c r="CE169" s="104"/>
      <c r="CF169" s="104"/>
      <c r="CG169" s="104"/>
      <c r="CH169" s="104"/>
      <c r="CI169" s="104"/>
      <c r="CJ169" s="104"/>
      <c r="CK169" s="104"/>
      <c r="CL169" s="104"/>
      <c r="CM169" s="104"/>
      <c r="CN169" s="104"/>
      <c r="CO169" s="104"/>
      <c r="CP169" s="104"/>
      <c r="CQ169" s="104"/>
      <c r="CR169" s="104"/>
      <c r="CS169" s="104"/>
      <c r="CT169" s="104"/>
      <c r="CU169" s="104"/>
      <c r="CV169" s="104"/>
      <c r="CW169" s="104"/>
      <c r="CX169" s="104"/>
      <c r="CY169" s="104"/>
      <c r="CZ169" s="104"/>
      <c r="DA169" s="104"/>
      <c r="DB169" s="104"/>
      <c r="DC169" s="104"/>
      <c r="DD169" s="104"/>
      <c r="DE169" s="104"/>
      <c r="DF169" s="104"/>
      <c r="DG169" s="104"/>
      <c r="DH169" s="104"/>
      <c r="DI169" s="104"/>
      <c r="DJ169" s="104"/>
      <c r="DK169" s="104"/>
      <c r="DL169" s="104"/>
      <c r="DM169" s="104"/>
      <c r="DN169" s="104"/>
      <c r="DO169" s="104"/>
      <c r="DP169" s="104"/>
      <c r="DQ169" s="104"/>
      <c r="DR169" s="104"/>
      <c r="DS169" s="104"/>
      <c r="DT169" s="104"/>
      <c r="DU169" s="104"/>
      <c r="DV169" s="104"/>
      <c r="DW169" s="104"/>
      <c r="DX169" s="104"/>
      <c r="DY169" s="104"/>
      <c r="DZ169" s="104"/>
      <c r="EA169" s="104"/>
      <c r="EB169" s="104"/>
      <c r="EC169" s="104"/>
      <c r="ED169" s="104"/>
      <c r="EE169" s="104"/>
      <c r="EF169" s="104"/>
      <c r="EG169" s="104"/>
      <c r="EH169" s="104"/>
      <c r="EI169" s="104"/>
      <c r="EJ169" s="104"/>
      <c r="EK169" s="104"/>
      <c r="EL169" s="104"/>
      <c r="EM169" s="104"/>
      <c r="EN169" s="104"/>
      <c r="EO169" s="104"/>
      <c r="EP169" s="104"/>
      <c r="EQ169" s="104"/>
      <c r="ER169" s="104"/>
      <c r="ES169" s="104"/>
      <c r="ET169" s="104"/>
      <c r="EU169" s="104"/>
      <c r="EV169" s="104"/>
      <c r="EW169" s="104"/>
      <c r="EX169" s="104"/>
      <c r="EY169" s="104"/>
      <c r="EZ169" s="104"/>
      <c r="FA169" s="104"/>
      <c r="FB169" s="104"/>
      <c r="FC169" s="104"/>
      <c r="FD169" s="104"/>
      <c r="FE169" s="104"/>
      <c r="FF169" s="104"/>
      <c r="FG169" s="104"/>
      <c r="FH169" s="104"/>
      <c r="FI169" s="104"/>
      <c r="FJ169" s="104"/>
      <c r="FK169" s="104"/>
      <c r="FL169" s="104"/>
      <c r="FM169" s="104"/>
      <c r="FN169" s="104"/>
      <c r="FO169" s="104"/>
      <c r="FP169" s="104"/>
      <c r="FQ169" s="104"/>
      <c r="FR169" s="104"/>
      <c r="FS169" s="104"/>
      <c r="FT169" s="104"/>
      <c r="FU169" s="104"/>
      <c r="FV169" s="104"/>
      <c r="FW169" s="104"/>
      <c r="FX169" s="104"/>
      <c r="FY169" s="104"/>
      <c r="FZ169" s="104"/>
      <c r="GA169" s="104"/>
      <c r="GB169" s="104"/>
      <c r="GC169" s="104"/>
      <c r="GD169" s="104"/>
      <c r="GE169" s="105"/>
      <c r="GF169" s="105"/>
      <c r="GG169" s="105"/>
      <c r="GH169" s="105"/>
      <c r="GI169" s="105"/>
      <c r="GJ169" s="105"/>
      <c r="GK169" s="105"/>
      <c r="GL169" s="105"/>
      <c r="GM169" s="105"/>
      <c r="GN169" s="105"/>
    </row>
    <row r="170" spans="1:196" ht="86.25" customHeight="1" x14ac:dyDescent="0.35">
      <c r="E170" s="321" t="s">
        <v>322</v>
      </c>
      <c r="F170" s="321"/>
      <c r="G170" s="108"/>
      <c r="I170" s="109"/>
      <c r="J170" s="109"/>
      <c r="K170" s="110"/>
      <c r="L170" s="10"/>
      <c r="M170" s="111" t="s">
        <v>323</v>
      </c>
      <c r="N170" s="112"/>
      <c r="O170" s="112"/>
      <c r="P170" s="112"/>
      <c r="Q170" s="10"/>
      <c r="U170" s="10"/>
      <c r="V170" s="10"/>
      <c r="W170" s="10"/>
      <c r="X170" s="7"/>
      <c r="Y170" s="7"/>
      <c r="Z170" s="7"/>
      <c r="AA170" s="7"/>
      <c r="AB170" s="7"/>
      <c r="AC170" s="7"/>
      <c r="AD170" s="7"/>
      <c r="AE170" s="7"/>
      <c r="AF170" s="7"/>
      <c r="AG170" s="7"/>
      <c r="AH170" s="7"/>
      <c r="AI170" s="7"/>
      <c r="AJ170" s="7"/>
      <c r="AK170" s="7"/>
      <c r="AL170" s="7"/>
      <c r="AM170" s="7"/>
      <c r="AN170" s="7"/>
      <c r="AO170" s="7"/>
      <c r="AP170" s="7"/>
      <c r="AQ170" s="7"/>
    </row>
    <row r="171" spans="1:196" ht="45" customHeight="1" x14ac:dyDescent="0.3">
      <c r="E171" s="113"/>
      <c r="F171" s="114"/>
      <c r="G171" s="181"/>
      <c r="H171" s="10"/>
      <c r="I171" s="10"/>
      <c r="J171" s="115">
        <f>SUM(H169-G169)</f>
        <v>-170988.99999999988</v>
      </c>
      <c r="K171" s="350">
        <f>SUM(H169/G169)*100</f>
        <v>77.453851261795307</v>
      </c>
      <c r="L171" s="351"/>
      <c r="M171" s="351"/>
      <c r="N171" s="351"/>
      <c r="O171" s="351"/>
      <c r="P171" s="115">
        <f>SUM(O169-N169)</f>
        <v>-37530.800000000003</v>
      </c>
      <c r="Q171" s="350">
        <f>SUM(O169/N169)*100</f>
        <v>67.000291038391566</v>
      </c>
      <c r="R171" s="115">
        <f>SUM(F169,L169)</f>
        <v>928669.2</v>
      </c>
      <c r="S171" s="115">
        <f>SUM(F169,M169)</f>
        <v>934062.39999999991</v>
      </c>
      <c r="T171" s="115">
        <f>SUM(G169,N169)</f>
        <v>872126.3</v>
      </c>
      <c r="U171" s="115">
        <f>SUM(H169,O169)</f>
        <v>663606.50000000012</v>
      </c>
      <c r="V171" s="115">
        <f>SUM(U169-T169)</f>
        <v>-208519.79999999993</v>
      </c>
      <c r="W171" s="350">
        <f>SUM(U169/T169)*100</f>
        <v>76.090641917346161</v>
      </c>
      <c r="X171" s="7"/>
      <c r="Y171" s="7"/>
      <c r="Z171" s="7"/>
      <c r="AA171" s="7"/>
      <c r="AB171" s="7"/>
      <c r="AC171" s="7"/>
      <c r="AD171" s="7"/>
      <c r="AE171" s="7"/>
      <c r="AF171" s="7"/>
      <c r="AG171" s="7"/>
      <c r="AH171" s="7"/>
      <c r="AI171" s="7"/>
      <c r="AJ171" s="7"/>
      <c r="AK171" s="7"/>
      <c r="AL171" s="7"/>
      <c r="AM171" s="7"/>
      <c r="AN171" s="7"/>
      <c r="AO171" s="7"/>
      <c r="AP171" s="7"/>
      <c r="AQ171" s="7"/>
    </row>
    <row r="172" spans="1:196" x14ac:dyDescent="0.2">
      <c r="K172" s="352"/>
      <c r="L172" s="105"/>
      <c r="M172" s="105"/>
      <c r="N172" s="105"/>
      <c r="O172" s="105"/>
      <c r="P172" s="353"/>
      <c r="Q172" s="105"/>
      <c r="R172" s="105"/>
      <c r="S172" s="105"/>
      <c r="T172" s="105"/>
      <c r="U172" s="105"/>
      <c r="V172" s="105"/>
      <c r="W172" s="105"/>
    </row>
    <row r="173" spans="1:196" ht="18" x14ac:dyDescent="0.25">
      <c r="J173" s="117"/>
      <c r="K173" s="352"/>
      <c r="L173" s="105"/>
      <c r="M173" s="105"/>
      <c r="N173" s="105"/>
      <c r="O173" s="105"/>
      <c r="P173" s="353"/>
      <c r="Q173" s="105"/>
      <c r="R173" s="105"/>
      <c r="S173" s="105"/>
      <c r="T173" s="105"/>
      <c r="U173" s="105"/>
      <c r="V173" s="105"/>
      <c r="W173" s="105"/>
    </row>
    <row r="174" spans="1:196" ht="37.9" customHeight="1" x14ac:dyDescent="0.25">
      <c r="E174" s="120" t="s">
        <v>236</v>
      </c>
      <c r="F174" s="117"/>
      <c r="G174" s="117"/>
      <c r="H174" s="117"/>
      <c r="I174" s="117"/>
      <c r="J174" s="117"/>
      <c r="K174" s="117"/>
      <c r="L174" s="117"/>
      <c r="M174" s="117"/>
      <c r="N174" s="117"/>
      <c r="O174" s="117"/>
      <c r="P174" s="117"/>
      <c r="Q174" s="117"/>
      <c r="R174" s="117"/>
      <c r="S174" s="117"/>
      <c r="T174" s="117"/>
      <c r="U174" s="117"/>
    </row>
    <row r="175" spans="1:196" ht="18" x14ac:dyDescent="0.25">
      <c r="E175" s="120" t="s">
        <v>377</v>
      </c>
    </row>
    <row r="176" spans="1:196" s="82" customFormat="1" ht="37.15" customHeight="1" x14ac:dyDescent="0.25">
      <c r="B176" s="121"/>
      <c r="C176" s="121"/>
      <c r="D176" s="122"/>
      <c r="E176" s="123" t="s">
        <v>279</v>
      </c>
      <c r="F176" s="11">
        <f>F22</f>
        <v>159326.79999999999</v>
      </c>
      <c r="G176" s="11">
        <f>G22</f>
        <v>146513.70000000001</v>
      </c>
      <c r="H176" s="11">
        <f>H22</f>
        <v>141402.5</v>
      </c>
      <c r="I176" s="11"/>
      <c r="J176" s="124"/>
      <c r="K176" s="18">
        <f t="shared" ref="K176:K208" si="219">IFERROR(100%*(H176/G176),"")</f>
        <v>0.96511452512631912</v>
      </c>
      <c r="L176" s="11">
        <f>L22</f>
        <v>0</v>
      </c>
      <c r="M176" s="11">
        <f>M22</f>
        <v>0</v>
      </c>
      <c r="N176" s="11">
        <f>N22</f>
        <v>0</v>
      </c>
      <c r="O176" s="11">
        <f>O22</f>
        <v>0</v>
      </c>
      <c r="P176" s="11"/>
      <c r="Q176" s="164" t="str">
        <f t="shared" ref="Q176:Q208" si="220">IFERROR(100%*(O176/N176),"")</f>
        <v/>
      </c>
      <c r="R176" s="11">
        <f>R22</f>
        <v>159326.79999999999</v>
      </c>
      <c r="S176" s="11">
        <f>S22</f>
        <v>159326.79999999999</v>
      </c>
      <c r="T176" s="11">
        <f>T22</f>
        <v>146513.70000000001</v>
      </c>
      <c r="U176" s="11">
        <f>U22</f>
        <v>141402.5</v>
      </c>
      <c r="V176" s="125">
        <f>U176-T176</f>
        <v>-5111.2000000000116</v>
      </c>
      <c r="W176" s="17">
        <f t="shared" ref="W176:W226" si="221">IFERROR(100%*(U176/T176),"")</f>
        <v>0.96511452512631912</v>
      </c>
      <c r="X176" s="56"/>
      <c r="Y176" s="56"/>
      <c r="Z176" s="56"/>
      <c r="AA176" s="56"/>
      <c r="AB176" s="56"/>
      <c r="AC176" s="56"/>
      <c r="AD176" s="56"/>
      <c r="AE176" s="56"/>
      <c r="AF176" s="56"/>
      <c r="AG176" s="56"/>
      <c r="AH176" s="56"/>
      <c r="AI176" s="56"/>
      <c r="AJ176" s="56"/>
      <c r="AK176" s="56"/>
      <c r="AL176" s="56"/>
      <c r="AM176" s="56"/>
      <c r="AN176" s="56"/>
      <c r="AO176" s="56"/>
      <c r="AP176" s="56"/>
      <c r="AQ176" s="56"/>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7"/>
      <c r="DI176" s="57"/>
      <c r="DJ176" s="57"/>
      <c r="DK176" s="57"/>
      <c r="DL176" s="57"/>
      <c r="DM176" s="57"/>
      <c r="DN176" s="57"/>
      <c r="DO176" s="57"/>
      <c r="DP176" s="57"/>
      <c r="DQ176" s="57"/>
      <c r="DR176" s="57"/>
      <c r="DS176" s="57"/>
      <c r="DT176" s="57"/>
      <c r="DU176" s="57"/>
      <c r="DV176" s="57"/>
      <c r="DW176" s="57"/>
      <c r="DX176" s="57"/>
      <c r="DY176" s="57"/>
      <c r="DZ176" s="57"/>
      <c r="EA176" s="57"/>
      <c r="EB176" s="57"/>
      <c r="EC176" s="57"/>
      <c r="ED176" s="57"/>
      <c r="EE176" s="57"/>
      <c r="EF176" s="57"/>
      <c r="EG176" s="57"/>
      <c r="EH176" s="57"/>
      <c r="EI176" s="57"/>
      <c r="EJ176" s="57"/>
      <c r="EK176" s="57"/>
      <c r="EL176" s="57"/>
      <c r="EM176" s="57"/>
      <c r="EN176" s="57"/>
      <c r="EO176" s="57"/>
      <c r="EP176" s="57"/>
      <c r="EQ176" s="57"/>
      <c r="ER176" s="57"/>
      <c r="ES176" s="57"/>
      <c r="ET176" s="57"/>
      <c r="EU176" s="57"/>
      <c r="EV176" s="57"/>
      <c r="EW176" s="57"/>
      <c r="EX176" s="57"/>
      <c r="EY176" s="57"/>
      <c r="EZ176" s="57"/>
      <c r="FA176" s="57"/>
      <c r="FB176" s="57"/>
      <c r="FC176" s="57"/>
      <c r="FD176" s="57"/>
      <c r="FE176" s="57"/>
      <c r="FF176" s="57"/>
      <c r="FG176" s="57"/>
      <c r="FH176" s="57"/>
      <c r="FI176" s="57"/>
      <c r="FJ176" s="57"/>
      <c r="FK176" s="57"/>
      <c r="FL176" s="57"/>
      <c r="FM176" s="57"/>
      <c r="FN176" s="57"/>
      <c r="FO176" s="57"/>
      <c r="FP176" s="57"/>
      <c r="FQ176" s="57"/>
      <c r="FR176" s="57"/>
      <c r="FS176" s="57"/>
      <c r="FT176" s="57"/>
      <c r="FU176" s="57"/>
      <c r="FV176" s="57"/>
      <c r="FW176" s="57"/>
      <c r="FX176" s="57"/>
      <c r="FY176" s="57"/>
      <c r="FZ176" s="57"/>
      <c r="GA176" s="57"/>
      <c r="GB176" s="57"/>
      <c r="GC176" s="57"/>
      <c r="GD176" s="57"/>
      <c r="GE176" s="81"/>
      <c r="GF176" s="81"/>
      <c r="GG176" s="81"/>
      <c r="GH176" s="81"/>
      <c r="GI176" s="81"/>
      <c r="GJ176" s="81"/>
      <c r="GK176" s="81"/>
      <c r="GL176" s="81"/>
      <c r="GM176" s="81"/>
      <c r="GN176" s="81"/>
    </row>
    <row r="177" spans="1:196" s="82" customFormat="1" ht="33" customHeight="1" x14ac:dyDescent="0.25">
      <c r="B177" s="121"/>
      <c r="C177" s="121"/>
      <c r="D177" s="121"/>
      <c r="E177" s="126" t="s">
        <v>280</v>
      </c>
      <c r="F177" s="12">
        <f>F24</f>
        <v>0</v>
      </c>
      <c r="G177" s="12">
        <f>G24</f>
        <v>0</v>
      </c>
      <c r="H177" s="12">
        <f>H24</f>
        <v>0</v>
      </c>
      <c r="I177" s="12"/>
      <c r="J177" s="124"/>
      <c r="K177" s="18" t="str">
        <f t="shared" si="219"/>
        <v/>
      </c>
      <c r="L177" s="12">
        <f>L24</f>
        <v>0</v>
      </c>
      <c r="M177" s="12">
        <f>M24</f>
        <v>0</v>
      </c>
      <c r="N177" s="12">
        <f>N24</f>
        <v>0</v>
      </c>
      <c r="O177" s="12">
        <f>O24</f>
        <v>0</v>
      </c>
      <c r="P177" s="11"/>
      <c r="Q177" s="164" t="str">
        <f t="shared" si="220"/>
        <v/>
      </c>
      <c r="R177" s="12">
        <f>R24</f>
        <v>0</v>
      </c>
      <c r="S177" s="12">
        <f>S24</f>
        <v>0</v>
      </c>
      <c r="T177" s="12">
        <f>T24</f>
        <v>0</v>
      </c>
      <c r="U177" s="12">
        <f>U24</f>
        <v>0</v>
      </c>
      <c r="V177" s="127">
        <f t="shared" ref="V177" si="222">U177-T177</f>
        <v>0</v>
      </c>
      <c r="W177" s="17" t="str">
        <f t="shared" si="221"/>
        <v/>
      </c>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57"/>
      <c r="DW177" s="57"/>
      <c r="DX177" s="57"/>
      <c r="DY177" s="57"/>
      <c r="DZ177" s="57"/>
      <c r="EA177" s="57"/>
      <c r="EB177" s="57"/>
      <c r="EC177" s="57"/>
      <c r="ED177" s="57"/>
      <c r="EE177" s="57"/>
      <c r="EF177" s="57"/>
      <c r="EG177" s="57"/>
      <c r="EH177" s="57"/>
      <c r="EI177" s="57"/>
      <c r="EJ177" s="57"/>
      <c r="EK177" s="57"/>
      <c r="EL177" s="57"/>
      <c r="EM177" s="57"/>
      <c r="EN177" s="57"/>
      <c r="EO177" s="57"/>
      <c r="EP177" s="57"/>
      <c r="EQ177" s="57"/>
      <c r="ER177" s="57"/>
      <c r="ES177" s="57"/>
      <c r="ET177" s="57"/>
      <c r="EU177" s="57"/>
      <c r="EV177" s="57"/>
      <c r="EW177" s="57"/>
      <c r="EX177" s="57"/>
      <c r="EY177" s="57"/>
      <c r="EZ177" s="57"/>
      <c r="FA177" s="57"/>
      <c r="FB177" s="57"/>
      <c r="FC177" s="57"/>
      <c r="FD177" s="57"/>
      <c r="FE177" s="57"/>
      <c r="FF177" s="57"/>
      <c r="FG177" s="57"/>
      <c r="FH177" s="57"/>
      <c r="FI177" s="57"/>
      <c r="FJ177" s="57"/>
      <c r="FK177" s="57"/>
      <c r="FL177" s="57"/>
      <c r="FM177" s="57"/>
      <c r="FN177" s="57"/>
      <c r="FO177" s="57"/>
      <c r="FP177" s="57"/>
      <c r="FQ177" s="57"/>
      <c r="FR177" s="57"/>
      <c r="FS177" s="57"/>
      <c r="FT177" s="57"/>
      <c r="FU177" s="57"/>
      <c r="FV177" s="57"/>
      <c r="FW177" s="57"/>
      <c r="FX177" s="57"/>
      <c r="FY177" s="57"/>
      <c r="FZ177" s="57"/>
      <c r="GA177" s="57"/>
      <c r="GB177" s="57"/>
      <c r="GC177" s="57"/>
      <c r="GD177" s="57"/>
      <c r="GE177" s="81"/>
      <c r="GF177" s="81"/>
      <c r="GG177" s="81"/>
      <c r="GH177" s="81"/>
      <c r="GI177" s="81"/>
      <c r="GJ177" s="81"/>
      <c r="GK177" s="81"/>
      <c r="GL177" s="81"/>
      <c r="GM177" s="81"/>
      <c r="GN177" s="81"/>
    </row>
    <row r="178" spans="1:196" s="82" customFormat="1" ht="50.25" customHeight="1" x14ac:dyDescent="0.25">
      <c r="B178" s="121"/>
      <c r="C178" s="121"/>
      <c r="D178" s="128"/>
      <c r="E178" s="129" t="s">
        <v>272</v>
      </c>
      <c r="F178" s="12">
        <f>F33</f>
        <v>1639.7</v>
      </c>
      <c r="G178" s="12">
        <f>G33</f>
        <v>1498.4</v>
      </c>
      <c r="H178" s="12">
        <f>H33</f>
        <v>1413.8</v>
      </c>
      <c r="I178" s="12"/>
      <c r="J178" s="124"/>
      <c r="K178" s="18">
        <f t="shared" si="219"/>
        <v>0.94353977576081149</v>
      </c>
      <c r="L178" s="12">
        <f>L33</f>
        <v>0</v>
      </c>
      <c r="M178" s="12">
        <f>M33</f>
        <v>0</v>
      </c>
      <c r="N178" s="12">
        <f>N33</f>
        <v>0</v>
      </c>
      <c r="O178" s="12">
        <f>O33</f>
        <v>0</v>
      </c>
      <c r="P178" s="11"/>
      <c r="Q178" s="164" t="str">
        <f t="shared" si="220"/>
        <v/>
      </c>
      <c r="R178" s="12">
        <f>R33</f>
        <v>1639.7</v>
      </c>
      <c r="S178" s="12">
        <f>S33</f>
        <v>1639.7</v>
      </c>
      <c r="T178" s="12">
        <f>T33</f>
        <v>1498.4</v>
      </c>
      <c r="U178" s="12">
        <f>U33</f>
        <v>1413.8</v>
      </c>
      <c r="V178" s="127">
        <f t="shared" ref="V178:V208" si="223">U178-T178</f>
        <v>-84.600000000000136</v>
      </c>
      <c r="W178" s="17">
        <f t="shared" si="221"/>
        <v>0.94353977576081149</v>
      </c>
      <c r="X178" s="56"/>
      <c r="Y178" s="56"/>
      <c r="Z178" s="56"/>
      <c r="AA178" s="56"/>
      <c r="AB178" s="56"/>
      <c r="AC178" s="56"/>
      <c r="AD178" s="56"/>
      <c r="AE178" s="56"/>
      <c r="AF178" s="56"/>
      <c r="AG178" s="56"/>
      <c r="AH178" s="56"/>
      <c r="AI178" s="56"/>
      <c r="AJ178" s="56"/>
      <c r="AK178" s="56"/>
      <c r="AL178" s="56"/>
      <c r="AM178" s="56"/>
      <c r="AN178" s="56"/>
      <c r="AO178" s="56"/>
      <c r="AP178" s="56"/>
      <c r="AQ178" s="56"/>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81"/>
      <c r="GF178" s="81"/>
      <c r="GG178" s="81"/>
      <c r="GH178" s="81"/>
      <c r="GI178" s="81"/>
      <c r="GJ178" s="81"/>
      <c r="GK178" s="81"/>
      <c r="GL178" s="81"/>
      <c r="GM178" s="81"/>
      <c r="GN178" s="81"/>
    </row>
    <row r="179" spans="1:196" s="82" customFormat="1" ht="30.6" customHeight="1" x14ac:dyDescent="0.25">
      <c r="B179" s="121"/>
      <c r="C179" s="121"/>
      <c r="D179" s="121"/>
      <c r="E179" s="123" t="s">
        <v>281</v>
      </c>
      <c r="F179" s="12">
        <f t="shared" ref="F179:H180" si="224">F38</f>
        <v>822.6</v>
      </c>
      <c r="G179" s="12">
        <f t="shared" si="224"/>
        <v>691.9</v>
      </c>
      <c r="H179" s="12">
        <f t="shared" si="224"/>
        <v>177.4</v>
      </c>
      <c r="I179" s="11"/>
      <c r="J179" s="124"/>
      <c r="K179" s="18">
        <f t="shared" si="219"/>
        <v>0.25639543286602112</v>
      </c>
      <c r="L179" s="11">
        <f t="shared" ref="L179:O180" si="225">L38</f>
        <v>0</v>
      </c>
      <c r="M179" s="11">
        <f t="shared" si="225"/>
        <v>0</v>
      </c>
      <c r="N179" s="11">
        <f t="shared" si="225"/>
        <v>0</v>
      </c>
      <c r="O179" s="11">
        <f t="shared" si="225"/>
        <v>0</v>
      </c>
      <c r="P179" s="11"/>
      <c r="Q179" s="164" t="str">
        <f t="shared" si="220"/>
        <v/>
      </c>
      <c r="R179" s="11">
        <f t="shared" ref="R179:U180" si="226">R38</f>
        <v>822.6</v>
      </c>
      <c r="S179" s="11">
        <f t="shared" si="226"/>
        <v>822.6</v>
      </c>
      <c r="T179" s="11">
        <f t="shared" si="226"/>
        <v>691.9</v>
      </c>
      <c r="U179" s="11">
        <f t="shared" si="226"/>
        <v>177.4</v>
      </c>
      <c r="V179" s="125">
        <f t="shared" si="223"/>
        <v>-514.5</v>
      </c>
      <c r="W179" s="17">
        <f t="shared" si="221"/>
        <v>0.25639543286602112</v>
      </c>
      <c r="X179" s="56"/>
      <c r="Y179" s="56"/>
      <c r="Z179" s="56"/>
      <c r="AA179" s="56"/>
      <c r="AB179" s="56"/>
      <c r="AC179" s="56"/>
      <c r="AD179" s="56"/>
      <c r="AE179" s="56"/>
      <c r="AF179" s="56"/>
      <c r="AG179" s="56"/>
      <c r="AH179" s="56"/>
      <c r="AI179" s="56"/>
      <c r="AJ179" s="56"/>
      <c r="AK179" s="56"/>
      <c r="AL179" s="56"/>
      <c r="AM179" s="56"/>
      <c r="AN179" s="56"/>
      <c r="AO179" s="56"/>
      <c r="AP179" s="56"/>
      <c r="AQ179" s="56"/>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57"/>
      <c r="DW179" s="57"/>
      <c r="DX179" s="57"/>
      <c r="DY179" s="57"/>
      <c r="DZ179" s="57"/>
      <c r="EA179" s="57"/>
      <c r="EB179" s="57"/>
      <c r="EC179" s="57"/>
      <c r="ED179" s="57"/>
      <c r="EE179" s="57"/>
      <c r="EF179" s="57"/>
      <c r="EG179" s="57"/>
      <c r="EH179" s="57"/>
      <c r="EI179" s="57"/>
      <c r="EJ179" s="57"/>
      <c r="EK179" s="57"/>
      <c r="EL179" s="57"/>
      <c r="EM179" s="57"/>
      <c r="EN179" s="57"/>
      <c r="EO179" s="57"/>
      <c r="EP179" s="57"/>
      <c r="EQ179" s="57"/>
      <c r="ER179" s="57"/>
      <c r="ES179" s="57"/>
      <c r="ET179" s="57"/>
      <c r="EU179" s="57"/>
      <c r="EV179" s="57"/>
      <c r="EW179" s="57"/>
      <c r="EX179" s="57"/>
      <c r="EY179" s="57"/>
      <c r="EZ179" s="57"/>
      <c r="FA179" s="57"/>
      <c r="FB179" s="57"/>
      <c r="FC179" s="57"/>
      <c r="FD179" s="57"/>
      <c r="FE179" s="57"/>
      <c r="FF179" s="57"/>
      <c r="FG179" s="57"/>
      <c r="FH179" s="57"/>
      <c r="FI179" s="57"/>
      <c r="FJ179" s="57"/>
      <c r="FK179" s="57"/>
      <c r="FL179" s="57"/>
      <c r="FM179" s="57"/>
      <c r="FN179" s="57"/>
      <c r="FO179" s="57"/>
      <c r="FP179" s="57"/>
      <c r="FQ179" s="57"/>
      <c r="FR179" s="57"/>
      <c r="FS179" s="57"/>
      <c r="FT179" s="57"/>
      <c r="FU179" s="57"/>
      <c r="FV179" s="57"/>
      <c r="FW179" s="57"/>
      <c r="FX179" s="57"/>
      <c r="FY179" s="57"/>
      <c r="FZ179" s="57"/>
      <c r="GA179" s="57"/>
      <c r="GB179" s="57"/>
      <c r="GC179" s="57"/>
      <c r="GD179" s="57"/>
      <c r="GE179" s="81"/>
      <c r="GF179" s="81"/>
      <c r="GG179" s="81"/>
      <c r="GH179" s="81"/>
      <c r="GI179" s="81"/>
      <c r="GJ179" s="81"/>
      <c r="GK179" s="81"/>
      <c r="GL179" s="81"/>
      <c r="GM179" s="81"/>
      <c r="GN179" s="81"/>
    </row>
    <row r="180" spans="1:196" s="82" customFormat="1" ht="61.5" customHeight="1" x14ac:dyDescent="0.25">
      <c r="B180" s="121"/>
      <c r="C180" s="121"/>
      <c r="D180" s="121"/>
      <c r="E180" s="130" t="s">
        <v>282</v>
      </c>
      <c r="F180" s="11">
        <f t="shared" si="224"/>
        <v>25.8</v>
      </c>
      <c r="G180" s="11">
        <f t="shared" si="224"/>
        <v>25.8</v>
      </c>
      <c r="H180" s="11">
        <f t="shared" si="224"/>
        <v>25.8</v>
      </c>
      <c r="I180" s="11"/>
      <c r="J180" s="124"/>
      <c r="K180" s="18">
        <f t="shared" si="219"/>
        <v>1</v>
      </c>
      <c r="L180" s="11">
        <f t="shared" si="225"/>
        <v>0</v>
      </c>
      <c r="M180" s="11">
        <f t="shared" si="225"/>
        <v>0</v>
      </c>
      <c r="N180" s="11">
        <f t="shared" si="225"/>
        <v>0</v>
      </c>
      <c r="O180" s="11">
        <f t="shared" si="225"/>
        <v>0</v>
      </c>
      <c r="P180" s="11"/>
      <c r="Q180" s="164" t="str">
        <f t="shared" si="220"/>
        <v/>
      </c>
      <c r="R180" s="11">
        <f t="shared" si="226"/>
        <v>25.8</v>
      </c>
      <c r="S180" s="11">
        <f t="shared" si="226"/>
        <v>25.8</v>
      </c>
      <c r="T180" s="11">
        <f t="shared" si="226"/>
        <v>25.8</v>
      </c>
      <c r="U180" s="11">
        <f t="shared" si="226"/>
        <v>25.8</v>
      </c>
      <c r="V180" s="125">
        <f t="shared" si="223"/>
        <v>0</v>
      </c>
      <c r="W180" s="17">
        <f t="shared" si="221"/>
        <v>1</v>
      </c>
      <c r="X180" s="56"/>
      <c r="Y180" s="56"/>
      <c r="Z180" s="56"/>
      <c r="AA180" s="56"/>
      <c r="AB180" s="56"/>
      <c r="AC180" s="56"/>
      <c r="AD180" s="56"/>
      <c r="AE180" s="56"/>
      <c r="AF180" s="56"/>
      <c r="AG180" s="56"/>
      <c r="AH180" s="56"/>
      <c r="AI180" s="56"/>
      <c r="AJ180" s="56"/>
      <c r="AK180" s="56"/>
      <c r="AL180" s="56"/>
      <c r="AM180" s="56"/>
      <c r="AN180" s="56"/>
      <c r="AO180" s="56"/>
      <c r="AP180" s="56"/>
      <c r="AQ180" s="56"/>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57"/>
      <c r="DW180" s="57"/>
      <c r="DX180" s="57"/>
      <c r="DY180" s="57"/>
      <c r="DZ180" s="57"/>
      <c r="EA180" s="57"/>
      <c r="EB180" s="57"/>
      <c r="EC180" s="57"/>
      <c r="ED180" s="57"/>
      <c r="EE180" s="57"/>
      <c r="EF180" s="57"/>
      <c r="EG180" s="57"/>
      <c r="EH180" s="57"/>
      <c r="EI180" s="57"/>
      <c r="EJ180" s="57"/>
      <c r="EK180" s="57"/>
      <c r="EL180" s="57"/>
      <c r="EM180" s="57"/>
      <c r="EN180" s="57"/>
      <c r="EO180" s="57"/>
      <c r="EP180" s="57"/>
      <c r="EQ180" s="57"/>
      <c r="ER180" s="57"/>
      <c r="ES180" s="57"/>
      <c r="ET180" s="57"/>
      <c r="EU180" s="57"/>
      <c r="EV180" s="57"/>
      <c r="EW180" s="57"/>
      <c r="EX180" s="57"/>
      <c r="EY180" s="57"/>
      <c r="EZ180" s="57"/>
      <c r="FA180" s="57"/>
      <c r="FB180" s="57"/>
      <c r="FC180" s="57"/>
      <c r="FD180" s="57"/>
      <c r="FE180" s="57"/>
      <c r="FF180" s="57"/>
      <c r="FG180" s="57"/>
      <c r="FH180" s="57"/>
      <c r="FI180" s="57"/>
      <c r="FJ180" s="57"/>
      <c r="FK180" s="57"/>
      <c r="FL180" s="57"/>
      <c r="FM180" s="57"/>
      <c r="FN180" s="57"/>
      <c r="FO180" s="57"/>
      <c r="FP180" s="57"/>
      <c r="FQ180" s="57"/>
      <c r="FR180" s="57"/>
      <c r="FS180" s="57"/>
      <c r="FT180" s="57"/>
      <c r="FU180" s="57"/>
      <c r="FV180" s="57"/>
      <c r="FW180" s="57"/>
      <c r="FX180" s="57"/>
      <c r="FY180" s="57"/>
      <c r="FZ180" s="57"/>
      <c r="GA180" s="57"/>
      <c r="GB180" s="57"/>
      <c r="GC180" s="57"/>
      <c r="GD180" s="57"/>
      <c r="GE180" s="81"/>
      <c r="GF180" s="81"/>
      <c r="GG180" s="81"/>
      <c r="GH180" s="81"/>
      <c r="GI180" s="81"/>
      <c r="GJ180" s="81"/>
      <c r="GK180" s="81"/>
      <c r="GL180" s="81"/>
      <c r="GM180" s="81"/>
      <c r="GN180" s="81"/>
    </row>
    <row r="181" spans="1:196" s="82" customFormat="1" ht="59.45" hidden="1" customHeight="1" x14ac:dyDescent="0.25">
      <c r="B181" s="121"/>
      <c r="C181" s="121"/>
      <c r="D181" s="121"/>
      <c r="E181" s="130" t="s">
        <v>295</v>
      </c>
      <c r="F181" s="11">
        <f>F37</f>
        <v>0</v>
      </c>
      <c r="G181" s="11">
        <f>G37</f>
        <v>0</v>
      </c>
      <c r="H181" s="11">
        <f>H37</f>
        <v>0</v>
      </c>
      <c r="I181" s="11"/>
      <c r="J181" s="124"/>
      <c r="K181" s="18" t="str">
        <f t="shared" si="219"/>
        <v/>
      </c>
      <c r="L181" s="11">
        <f>L37</f>
        <v>0</v>
      </c>
      <c r="M181" s="11">
        <f>M37</f>
        <v>0</v>
      </c>
      <c r="N181" s="11">
        <f>N37</f>
        <v>0</v>
      </c>
      <c r="O181" s="11">
        <f>O37</f>
        <v>0</v>
      </c>
      <c r="P181" s="11"/>
      <c r="Q181" s="164" t="str">
        <f t="shared" si="220"/>
        <v/>
      </c>
      <c r="R181" s="131">
        <f>R37</f>
        <v>0</v>
      </c>
      <c r="S181" s="131">
        <f>S37</f>
        <v>0</v>
      </c>
      <c r="T181" s="131">
        <f>T37</f>
        <v>0</v>
      </c>
      <c r="U181" s="11">
        <f>U37</f>
        <v>0</v>
      </c>
      <c r="V181" s="125"/>
      <c r="W181" s="17" t="str">
        <f t="shared" si="221"/>
        <v/>
      </c>
      <c r="X181" s="56"/>
      <c r="Y181" s="56"/>
      <c r="Z181" s="56"/>
      <c r="AA181" s="56"/>
      <c r="AB181" s="56"/>
      <c r="AC181" s="56"/>
      <c r="AD181" s="56"/>
      <c r="AE181" s="56"/>
      <c r="AF181" s="56"/>
      <c r="AG181" s="56"/>
      <c r="AH181" s="56"/>
      <c r="AI181" s="56"/>
      <c r="AJ181" s="56"/>
      <c r="AK181" s="56"/>
      <c r="AL181" s="56"/>
      <c r="AM181" s="56"/>
      <c r="AN181" s="56"/>
      <c r="AO181" s="56"/>
      <c r="AP181" s="56"/>
      <c r="AQ181" s="56"/>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c r="DZ181" s="57"/>
      <c r="EA181" s="57"/>
      <c r="EB181" s="57"/>
      <c r="EC181" s="57"/>
      <c r="ED181" s="57"/>
      <c r="EE181" s="57"/>
      <c r="EF181" s="57"/>
      <c r="EG181" s="57"/>
      <c r="EH181" s="57"/>
      <c r="EI181" s="57"/>
      <c r="EJ181" s="57"/>
      <c r="EK181" s="57"/>
      <c r="EL181" s="57"/>
      <c r="EM181" s="57"/>
      <c r="EN181" s="57"/>
      <c r="EO181" s="57"/>
      <c r="EP181" s="57"/>
      <c r="EQ181" s="57"/>
      <c r="ER181" s="57"/>
      <c r="ES181" s="57"/>
      <c r="ET181" s="57"/>
      <c r="EU181" s="57"/>
      <c r="EV181" s="57"/>
      <c r="EW181" s="57"/>
      <c r="EX181" s="57"/>
      <c r="EY181" s="57"/>
      <c r="EZ181" s="57"/>
      <c r="FA181" s="57"/>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81"/>
      <c r="GF181" s="81"/>
      <c r="GG181" s="81"/>
      <c r="GH181" s="81"/>
      <c r="GI181" s="81"/>
      <c r="GJ181" s="81"/>
      <c r="GK181" s="81"/>
      <c r="GL181" s="81"/>
      <c r="GM181" s="81"/>
      <c r="GN181" s="81"/>
    </row>
    <row r="182" spans="1:196" s="58" customFormat="1" ht="73.150000000000006" hidden="1" customHeight="1" x14ac:dyDescent="0.25">
      <c r="B182" s="132"/>
      <c r="C182" s="132"/>
      <c r="D182" s="132"/>
      <c r="E182" s="133" t="s">
        <v>283</v>
      </c>
      <c r="F182" s="11">
        <f>F20</f>
        <v>0</v>
      </c>
      <c r="G182" s="11">
        <f>G20</f>
        <v>0</v>
      </c>
      <c r="H182" s="11">
        <f>H20</f>
        <v>0</v>
      </c>
      <c r="I182" s="11"/>
      <c r="J182" s="124"/>
      <c r="K182" s="18" t="str">
        <f t="shared" si="219"/>
        <v/>
      </c>
      <c r="L182" s="11">
        <f>L20</f>
        <v>0</v>
      </c>
      <c r="M182" s="11">
        <f>M20</f>
        <v>0</v>
      </c>
      <c r="N182" s="11">
        <f>N20</f>
        <v>0</v>
      </c>
      <c r="O182" s="11">
        <f>O20</f>
        <v>0</v>
      </c>
      <c r="P182" s="11"/>
      <c r="Q182" s="164" t="str">
        <f t="shared" si="220"/>
        <v/>
      </c>
      <c r="R182" s="11">
        <f>R20</f>
        <v>0</v>
      </c>
      <c r="S182" s="11">
        <f>S20</f>
        <v>0</v>
      </c>
      <c r="T182" s="11">
        <f>T20</f>
        <v>0</v>
      </c>
      <c r="U182" s="11">
        <f>U20</f>
        <v>0</v>
      </c>
      <c r="V182" s="125">
        <f t="shared" si="223"/>
        <v>0</v>
      </c>
      <c r="W182" s="17" t="str">
        <f t="shared" si="221"/>
        <v/>
      </c>
      <c r="X182" s="56"/>
      <c r="Y182" s="56"/>
      <c r="Z182" s="56"/>
      <c r="AA182" s="56"/>
      <c r="AB182" s="56"/>
      <c r="AC182" s="56"/>
      <c r="AD182" s="56"/>
      <c r="AE182" s="56"/>
      <c r="AF182" s="56"/>
      <c r="AG182" s="56"/>
      <c r="AH182" s="56"/>
      <c r="AI182" s="56"/>
      <c r="AJ182" s="56"/>
      <c r="AK182" s="56"/>
      <c r="AL182" s="56"/>
      <c r="AM182" s="56"/>
      <c r="AN182" s="56"/>
      <c r="AO182" s="56"/>
      <c r="AP182" s="56"/>
      <c r="AQ182" s="56"/>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row>
    <row r="183" spans="1:196" s="82" customFormat="1" ht="31.5" hidden="1" customHeight="1" x14ac:dyDescent="0.25">
      <c r="A183" s="134"/>
      <c r="B183" s="121"/>
      <c r="C183" s="121"/>
      <c r="D183" s="135"/>
      <c r="E183" s="136" t="s">
        <v>219</v>
      </c>
      <c r="F183" s="11"/>
      <c r="G183" s="11"/>
      <c r="H183" s="11"/>
      <c r="I183" s="11"/>
      <c r="J183" s="124"/>
      <c r="K183" s="18" t="str">
        <f t="shared" si="219"/>
        <v/>
      </c>
      <c r="L183" s="11"/>
      <c r="M183" s="11"/>
      <c r="N183" s="11"/>
      <c r="O183" s="11"/>
      <c r="P183" s="11"/>
      <c r="Q183" s="164" t="str">
        <f t="shared" si="220"/>
        <v/>
      </c>
      <c r="R183" s="11"/>
      <c r="S183" s="11"/>
      <c r="T183" s="11"/>
      <c r="U183" s="11"/>
      <c r="V183" s="125">
        <f t="shared" si="223"/>
        <v>0</v>
      </c>
      <c r="W183" s="17" t="str">
        <f t="shared" si="221"/>
        <v/>
      </c>
      <c r="X183" s="56"/>
      <c r="Y183" s="56"/>
      <c r="Z183" s="56"/>
      <c r="AA183" s="56"/>
      <c r="AB183" s="56"/>
      <c r="AC183" s="56"/>
      <c r="AD183" s="56"/>
      <c r="AE183" s="56"/>
      <c r="AF183" s="56"/>
      <c r="AG183" s="56"/>
      <c r="AH183" s="56"/>
      <c r="AI183" s="56"/>
      <c r="AJ183" s="56"/>
      <c r="AK183" s="56"/>
      <c r="AL183" s="56"/>
      <c r="AM183" s="56"/>
      <c r="AN183" s="56"/>
      <c r="AO183" s="56"/>
      <c r="AP183" s="56"/>
      <c r="AQ183" s="56"/>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57"/>
      <c r="DW183" s="57"/>
      <c r="DX183" s="57"/>
      <c r="DY183" s="57"/>
      <c r="DZ183" s="57"/>
      <c r="EA183" s="57"/>
      <c r="EB183" s="57"/>
      <c r="EC183" s="57"/>
      <c r="ED183" s="57"/>
      <c r="EE183" s="57"/>
      <c r="EF183" s="57"/>
      <c r="EG183" s="57"/>
      <c r="EH183" s="57"/>
      <c r="EI183" s="57"/>
      <c r="EJ183" s="57"/>
      <c r="EK183" s="57"/>
      <c r="EL183" s="57"/>
      <c r="EM183" s="57"/>
      <c r="EN183" s="57"/>
      <c r="EO183" s="57"/>
      <c r="EP183" s="57"/>
      <c r="EQ183" s="57"/>
      <c r="ER183" s="57"/>
      <c r="ES183" s="57"/>
      <c r="ET183" s="57"/>
      <c r="EU183" s="57"/>
      <c r="EV183" s="57"/>
      <c r="EW183" s="57"/>
      <c r="EX183" s="57"/>
      <c r="EY183" s="57"/>
      <c r="EZ183" s="57"/>
      <c r="FA183" s="57"/>
      <c r="FB183" s="57"/>
      <c r="FC183" s="57"/>
      <c r="FD183" s="57"/>
      <c r="FE183" s="57"/>
      <c r="FF183" s="57"/>
      <c r="FG183" s="57"/>
      <c r="FH183" s="57"/>
      <c r="FI183" s="57"/>
      <c r="FJ183" s="57"/>
      <c r="FK183" s="57"/>
      <c r="FL183" s="57"/>
      <c r="FM183" s="57"/>
      <c r="FN183" s="57"/>
      <c r="FO183" s="57"/>
      <c r="FP183" s="57"/>
      <c r="FQ183" s="57"/>
      <c r="FR183" s="57"/>
      <c r="FS183" s="57"/>
      <c r="FT183" s="57"/>
      <c r="FU183" s="57"/>
      <c r="FV183" s="57"/>
      <c r="FW183" s="57"/>
      <c r="FX183" s="57"/>
      <c r="FY183" s="57"/>
      <c r="FZ183" s="57"/>
      <c r="GA183" s="57"/>
      <c r="GB183" s="57"/>
      <c r="GC183" s="57"/>
      <c r="GD183" s="57"/>
      <c r="GE183" s="81"/>
      <c r="GF183" s="81"/>
      <c r="GG183" s="81"/>
      <c r="GH183" s="81"/>
      <c r="GI183" s="81"/>
      <c r="GJ183" s="81"/>
      <c r="GK183" s="81"/>
      <c r="GL183" s="81"/>
      <c r="GM183" s="81"/>
      <c r="GN183" s="81"/>
    </row>
    <row r="184" spans="1:196" s="82" customFormat="1" ht="73.150000000000006" hidden="1" customHeight="1" x14ac:dyDescent="0.25">
      <c r="B184" s="121"/>
      <c r="C184" s="121"/>
      <c r="D184" s="137"/>
      <c r="E184" s="136" t="s">
        <v>277</v>
      </c>
      <c r="F184" s="11">
        <f>F48</f>
        <v>0</v>
      </c>
      <c r="G184" s="11">
        <f>G48</f>
        <v>0</v>
      </c>
      <c r="H184" s="11">
        <f>H48</f>
        <v>0</v>
      </c>
      <c r="I184" s="11"/>
      <c r="J184" s="124"/>
      <c r="K184" s="18" t="str">
        <f t="shared" si="219"/>
        <v/>
      </c>
      <c r="L184" s="11">
        <f>L48</f>
        <v>0</v>
      </c>
      <c r="M184" s="11">
        <f>M48</f>
        <v>0</v>
      </c>
      <c r="N184" s="11">
        <f>N48</f>
        <v>0</v>
      </c>
      <c r="O184" s="11">
        <f>O48</f>
        <v>0</v>
      </c>
      <c r="P184" s="11"/>
      <c r="Q184" s="164" t="str">
        <f t="shared" si="220"/>
        <v/>
      </c>
      <c r="R184" s="11">
        <f>R48</f>
        <v>0</v>
      </c>
      <c r="S184" s="11">
        <f>S48</f>
        <v>0</v>
      </c>
      <c r="T184" s="11">
        <f>T48</f>
        <v>0</v>
      </c>
      <c r="U184" s="11">
        <f>U48</f>
        <v>0</v>
      </c>
      <c r="V184" s="125">
        <f t="shared" si="223"/>
        <v>0</v>
      </c>
      <c r="W184" s="17" t="str">
        <f t="shared" si="221"/>
        <v/>
      </c>
      <c r="X184" s="56"/>
      <c r="Y184" s="56"/>
      <c r="Z184" s="56"/>
      <c r="AA184" s="56"/>
      <c r="AB184" s="56"/>
      <c r="AC184" s="56"/>
      <c r="AD184" s="56"/>
      <c r="AE184" s="56"/>
      <c r="AF184" s="56"/>
      <c r="AG184" s="56"/>
      <c r="AH184" s="56"/>
      <c r="AI184" s="56"/>
      <c r="AJ184" s="56"/>
      <c r="AK184" s="56"/>
      <c r="AL184" s="56"/>
      <c r="AM184" s="56"/>
      <c r="AN184" s="56"/>
      <c r="AO184" s="56"/>
      <c r="AP184" s="56"/>
      <c r="AQ184" s="56"/>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57"/>
      <c r="DW184" s="57"/>
      <c r="DX184" s="57"/>
      <c r="DY184" s="57"/>
      <c r="DZ184" s="57"/>
      <c r="EA184" s="57"/>
      <c r="EB184" s="57"/>
      <c r="EC184" s="57"/>
      <c r="ED184" s="57"/>
      <c r="EE184" s="57"/>
      <c r="EF184" s="57"/>
      <c r="EG184" s="57"/>
      <c r="EH184" s="57"/>
      <c r="EI184" s="57"/>
      <c r="EJ184" s="57"/>
      <c r="EK184" s="57"/>
      <c r="EL184" s="57"/>
      <c r="EM184" s="57"/>
      <c r="EN184" s="57"/>
      <c r="EO184" s="57"/>
      <c r="EP184" s="57"/>
      <c r="EQ184" s="57"/>
      <c r="ER184" s="57"/>
      <c r="ES184" s="57"/>
      <c r="ET184" s="57"/>
      <c r="EU184" s="57"/>
      <c r="EV184" s="57"/>
      <c r="EW184" s="57"/>
      <c r="EX184" s="57"/>
      <c r="EY184" s="57"/>
      <c r="EZ184" s="57"/>
      <c r="FA184" s="57"/>
      <c r="FB184" s="57"/>
      <c r="FC184" s="57"/>
      <c r="FD184" s="57"/>
      <c r="FE184" s="57"/>
      <c r="FF184" s="57"/>
      <c r="FG184" s="57"/>
      <c r="FH184" s="57"/>
      <c r="FI184" s="57"/>
      <c r="FJ184" s="57"/>
      <c r="FK184" s="57"/>
      <c r="FL184" s="57"/>
      <c r="FM184" s="57"/>
      <c r="FN184" s="57"/>
      <c r="FO184" s="57"/>
      <c r="FP184" s="57"/>
      <c r="FQ184" s="57"/>
      <c r="FR184" s="57"/>
      <c r="FS184" s="57"/>
      <c r="FT184" s="57"/>
      <c r="FU184" s="57"/>
      <c r="FV184" s="57"/>
      <c r="FW184" s="57"/>
      <c r="FX184" s="57"/>
      <c r="FY184" s="57"/>
      <c r="FZ184" s="57"/>
      <c r="GA184" s="57"/>
      <c r="GB184" s="57"/>
      <c r="GC184" s="57"/>
      <c r="GD184" s="57"/>
      <c r="GE184" s="81"/>
      <c r="GF184" s="81"/>
      <c r="GG184" s="81"/>
      <c r="GH184" s="81"/>
      <c r="GI184" s="81"/>
      <c r="GJ184" s="81"/>
      <c r="GK184" s="81"/>
      <c r="GL184" s="81"/>
      <c r="GM184" s="81"/>
      <c r="GN184" s="81"/>
    </row>
    <row r="185" spans="1:196" s="82" customFormat="1" ht="69.599999999999994" hidden="1" customHeight="1" x14ac:dyDescent="0.25">
      <c r="B185" s="121"/>
      <c r="C185" s="121"/>
      <c r="D185" s="121"/>
      <c r="E185" s="136" t="s">
        <v>333</v>
      </c>
      <c r="F185" s="11">
        <f>F42</f>
        <v>0</v>
      </c>
      <c r="G185" s="11">
        <f>G42</f>
        <v>0</v>
      </c>
      <c r="H185" s="11">
        <f>H42</f>
        <v>0</v>
      </c>
      <c r="I185" s="11"/>
      <c r="J185" s="124"/>
      <c r="K185" s="18" t="str">
        <f t="shared" si="219"/>
        <v/>
      </c>
      <c r="L185" s="11">
        <f>L42</f>
        <v>0</v>
      </c>
      <c r="M185" s="11">
        <f>M42</f>
        <v>0</v>
      </c>
      <c r="N185" s="11">
        <f>N42</f>
        <v>0</v>
      </c>
      <c r="O185" s="11">
        <f>O42</f>
        <v>0</v>
      </c>
      <c r="P185" s="11"/>
      <c r="Q185" s="164" t="str">
        <f t="shared" si="220"/>
        <v/>
      </c>
      <c r="R185" s="11">
        <f>R42</f>
        <v>0</v>
      </c>
      <c r="S185" s="11">
        <f>S42</f>
        <v>0</v>
      </c>
      <c r="T185" s="11">
        <f>T42</f>
        <v>0</v>
      </c>
      <c r="U185" s="11">
        <f>U42</f>
        <v>0</v>
      </c>
      <c r="V185" s="125">
        <f t="shared" si="223"/>
        <v>0</v>
      </c>
      <c r="W185" s="17" t="str">
        <f t="shared" si="221"/>
        <v/>
      </c>
      <c r="X185" s="56"/>
      <c r="Y185" s="56"/>
      <c r="Z185" s="56"/>
      <c r="AA185" s="56"/>
      <c r="AB185" s="56"/>
      <c r="AC185" s="56"/>
      <c r="AD185" s="56"/>
      <c r="AE185" s="56"/>
      <c r="AF185" s="56"/>
      <c r="AG185" s="56"/>
      <c r="AH185" s="56"/>
      <c r="AI185" s="56"/>
      <c r="AJ185" s="56"/>
      <c r="AK185" s="56"/>
      <c r="AL185" s="56"/>
      <c r="AM185" s="56"/>
      <c r="AN185" s="56"/>
      <c r="AO185" s="56"/>
      <c r="AP185" s="56"/>
      <c r="AQ185" s="56"/>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57"/>
      <c r="DW185" s="57"/>
      <c r="DX185" s="57"/>
      <c r="DY185" s="57"/>
      <c r="DZ185" s="57"/>
      <c r="EA185" s="57"/>
      <c r="EB185" s="57"/>
      <c r="EC185" s="57"/>
      <c r="ED185" s="57"/>
      <c r="EE185" s="57"/>
      <c r="EF185" s="57"/>
      <c r="EG185" s="57"/>
      <c r="EH185" s="57"/>
      <c r="EI185" s="57"/>
      <c r="EJ185" s="57"/>
      <c r="EK185" s="57"/>
      <c r="EL185" s="57"/>
      <c r="EM185" s="57"/>
      <c r="EN185" s="57"/>
      <c r="EO185" s="57"/>
      <c r="EP185" s="57"/>
      <c r="EQ185" s="57"/>
      <c r="ER185" s="57"/>
      <c r="ES185" s="57"/>
      <c r="ET185" s="57"/>
      <c r="EU185" s="57"/>
      <c r="EV185" s="57"/>
      <c r="EW185" s="57"/>
      <c r="EX185" s="57"/>
      <c r="EY185" s="57"/>
      <c r="EZ185" s="57"/>
      <c r="FA185" s="57"/>
      <c r="FB185" s="57"/>
      <c r="FC185" s="57"/>
      <c r="FD185" s="57"/>
      <c r="FE185" s="57"/>
      <c r="FF185" s="57"/>
      <c r="FG185" s="57"/>
      <c r="FH185" s="57"/>
      <c r="FI185" s="57"/>
      <c r="FJ185" s="57"/>
      <c r="FK185" s="57"/>
      <c r="FL185" s="57"/>
      <c r="FM185" s="57"/>
      <c r="FN185" s="57"/>
      <c r="FO185" s="57"/>
      <c r="FP185" s="57"/>
      <c r="FQ185" s="57"/>
      <c r="FR185" s="57"/>
      <c r="FS185" s="57"/>
      <c r="FT185" s="57"/>
      <c r="FU185" s="57"/>
      <c r="FV185" s="57"/>
      <c r="FW185" s="57"/>
      <c r="FX185" s="57"/>
      <c r="FY185" s="57"/>
      <c r="FZ185" s="57"/>
      <c r="GA185" s="57"/>
      <c r="GB185" s="57"/>
      <c r="GC185" s="57"/>
      <c r="GD185" s="57"/>
      <c r="GE185" s="81"/>
      <c r="GF185" s="81"/>
      <c r="GG185" s="81"/>
      <c r="GH185" s="81"/>
      <c r="GI185" s="81"/>
      <c r="GJ185" s="81"/>
      <c r="GK185" s="81"/>
      <c r="GL185" s="81"/>
      <c r="GM185" s="81"/>
      <c r="GN185" s="81"/>
    </row>
    <row r="186" spans="1:196" s="82" customFormat="1" ht="60" hidden="1" customHeight="1" x14ac:dyDescent="0.25">
      <c r="B186" s="121"/>
      <c r="C186" s="121"/>
      <c r="D186" s="138"/>
      <c r="E186" s="136" t="s">
        <v>234</v>
      </c>
      <c r="F186" s="11"/>
      <c r="G186" s="11"/>
      <c r="H186" s="11"/>
      <c r="I186" s="11"/>
      <c r="J186" s="124"/>
      <c r="K186" s="18" t="str">
        <f t="shared" si="219"/>
        <v/>
      </c>
      <c r="L186" s="11"/>
      <c r="M186" s="11"/>
      <c r="N186" s="11"/>
      <c r="O186" s="11"/>
      <c r="P186" s="11"/>
      <c r="Q186" s="164" t="str">
        <f t="shared" si="220"/>
        <v/>
      </c>
      <c r="R186" s="11"/>
      <c r="S186" s="11"/>
      <c r="T186" s="11"/>
      <c r="U186" s="11"/>
      <c r="V186" s="124">
        <f t="shared" si="223"/>
        <v>0</v>
      </c>
      <c r="W186" s="17" t="str">
        <f t="shared" si="221"/>
        <v/>
      </c>
      <c r="X186" s="56"/>
      <c r="Y186" s="56"/>
      <c r="Z186" s="56"/>
      <c r="AA186" s="56"/>
      <c r="AB186" s="56"/>
      <c r="AC186" s="56"/>
      <c r="AD186" s="56"/>
      <c r="AE186" s="56"/>
      <c r="AF186" s="56"/>
      <c r="AG186" s="56"/>
      <c r="AH186" s="56"/>
      <c r="AI186" s="56"/>
      <c r="AJ186" s="56"/>
      <c r="AK186" s="56"/>
      <c r="AL186" s="56"/>
      <c r="AM186" s="56"/>
      <c r="AN186" s="56"/>
      <c r="AO186" s="56"/>
      <c r="AP186" s="56"/>
      <c r="AQ186" s="56"/>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c r="DZ186" s="57"/>
      <c r="EA186" s="57"/>
      <c r="EB186" s="57"/>
      <c r="EC186" s="57"/>
      <c r="ED186" s="57"/>
      <c r="EE186" s="57"/>
      <c r="EF186" s="57"/>
      <c r="EG186" s="57"/>
      <c r="EH186" s="57"/>
      <c r="EI186" s="57"/>
      <c r="EJ186" s="57"/>
      <c r="EK186" s="57"/>
      <c r="EL186" s="57"/>
      <c r="EM186" s="57"/>
      <c r="EN186" s="57"/>
      <c r="EO186" s="57"/>
      <c r="EP186" s="57"/>
      <c r="EQ186" s="57"/>
      <c r="ER186" s="57"/>
      <c r="ES186" s="57"/>
      <c r="ET186" s="57"/>
      <c r="EU186" s="57"/>
      <c r="EV186" s="57"/>
      <c r="EW186" s="57"/>
      <c r="EX186" s="57"/>
      <c r="EY186" s="57"/>
      <c r="EZ186" s="57"/>
      <c r="FA186" s="57"/>
      <c r="FB186" s="57"/>
      <c r="FC186" s="57"/>
      <c r="FD186" s="57"/>
      <c r="FE186" s="57"/>
      <c r="FF186" s="57"/>
      <c r="FG186" s="57"/>
      <c r="FH186" s="57"/>
      <c r="FI186" s="57"/>
      <c r="FJ186" s="57"/>
      <c r="FK186" s="57"/>
      <c r="FL186" s="57"/>
      <c r="FM186" s="57"/>
      <c r="FN186" s="57"/>
      <c r="FO186" s="57"/>
      <c r="FP186" s="57"/>
      <c r="FQ186" s="57"/>
      <c r="FR186" s="57"/>
      <c r="FS186" s="57"/>
      <c r="FT186" s="57"/>
      <c r="FU186" s="57"/>
      <c r="FV186" s="57"/>
      <c r="FW186" s="57"/>
      <c r="FX186" s="57"/>
      <c r="FY186" s="57"/>
      <c r="FZ186" s="57"/>
      <c r="GA186" s="57"/>
      <c r="GB186" s="57"/>
      <c r="GC186" s="57"/>
      <c r="GD186" s="57"/>
      <c r="GE186" s="81"/>
      <c r="GF186" s="81"/>
      <c r="GG186" s="81"/>
      <c r="GH186" s="81"/>
      <c r="GI186" s="81"/>
      <c r="GJ186" s="81"/>
      <c r="GK186" s="81"/>
      <c r="GL186" s="81"/>
      <c r="GM186" s="81"/>
      <c r="GN186" s="81"/>
    </row>
    <row r="187" spans="1:196" s="58" customFormat="1" ht="48.75" hidden="1" customHeight="1" x14ac:dyDescent="0.25">
      <c r="B187" s="132"/>
      <c r="C187" s="132"/>
      <c r="D187" s="132"/>
      <c r="E187" s="136" t="s">
        <v>235</v>
      </c>
      <c r="F187" s="11"/>
      <c r="G187" s="11"/>
      <c r="H187" s="11"/>
      <c r="I187" s="11"/>
      <c r="J187" s="11"/>
      <c r="K187" s="18" t="str">
        <f t="shared" si="219"/>
        <v/>
      </c>
      <c r="L187" s="11"/>
      <c r="M187" s="11"/>
      <c r="N187" s="11"/>
      <c r="O187" s="11"/>
      <c r="P187" s="11"/>
      <c r="Q187" s="164" t="str">
        <f t="shared" si="220"/>
        <v/>
      </c>
      <c r="R187" s="11"/>
      <c r="S187" s="11"/>
      <c r="T187" s="11"/>
      <c r="U187" s="11"/>
      <c r="V187" s="139">
        <f t="shared" si="223"/>
        <v>0</v>
      </c>
      <c r="W187" s="17" t="str">
        <f t="shared" si="221"/>
        <v/>
      </c>
      <c r="X187" s="56"/>
      <c r="Y187" s="56"/>
      <c r="Z187" s="56"/>
      <c r="AA187" s="56"/>
      <c r="AB187" s="56"/>
      <c r="AC187" s="56"/>
      <c r="AD187" s="56"/>
      <c r="AE187" s="56"/>
      <c r="AF187" s="56"/>
      <c r="AG187" s="56"/>
      <c r="AH187" s="56"/>
      <c r="AI187" s="56"/>
      <c r="AJ187" s="56"/>
      <c r="AK187" s="56"/>
      <c r="AL187" s="56"/>
      <c r="AM187" s="56"/>
      <c r="AN187" s="56"/>
      <c r="AO187" s="56"/>
      <c r="AP187" s="56"/>
      <c r="AQ187" s="56"/>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57"/>
      <c r="DW187" s="57"/>
      <c r="DX187" s="57"/>
      <c r="DY187" s="57"/>
      <c r="DZ187" s="57"/>
      <c r="EA187" s="57"/>
      <c r="EB187" s="57"/>
      <c r="EC187" s="57"/>
      <c r="ED187" s="57"/>
      <c r="EE187" s="57"/>
      <c r="EF187" s="57"/>
      <c r="EG187" s="57"/>
      <c r="EH187" s="57"/>
      <c r="EI187" s="57"/>
      <c r="EJ187" s="57"/>
      <c r="EK187" s="57"/>
      <c r="EL187" s="57"/>
      <c r="EM187" s="57"/>
      <c r="EN187" s="57"/>
      <c r="EO187" s="57"/>
      <c r="EP187" s="57"/>
      <c r="EQ187" s="57"/>
      <c r="ER187" s="57"/>
      <c r="ES187" s="57"/>
      <c r="ET187" s="57"/>
      <c r="EU187" s="57"/>
      <c r="EV187" s="57"/>
      <c r="EW187" s="57"/>
      <c r="EX187" s="57"/>
      <c r="EY187" s="57"/>
      <c r="EZ187" s="57"/>
      <c r="FA187" s="57"/>
      <c r="FB187" s="57"/>
      <c r="FC187" s="57"/>
      <c r="FD187" s="57"/>
      <c r="FE187" s="57"/>
      <c r="FF187" s="57"/>
      <c r="FG187" s="57"/>
      <c r="FH187" s="57"/>
      <c r="FI187" s="57"/>
      <c r="FJ187" s="57"/>
      <c r="FK187" s="57"/>
      <c r="FL187" s="57"/>
      <c r="FM187" s="57"/>
      <c r="FN187" s="57"/>
      <c r="FO187" s="57"/>
      <c r="FP187" s="57"/>
      <c r="FQ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row>
    <row r="188" spans="1:196" s="82" customFormat="1" ht="61.15" hidden="1" customHeight="1" x14ac:dyDescent="0.25">
      <c r="B188" s="121"/>
      <c r="C188" s="121"/>
      <c r="D188" s="121"/>
      <c r="E188" s="133" t="s">
        <v>284</v>
      </c>
      <c r="F188" s="11">
        <f>F112</f>
        <v>0</v>
      </c>
      <c r="G188" s="11">
        <f>G112</f>
        <v>0</v>
      </c>
      <c r="H188" s="11">
        <f>H112</f>
        <v>0</v>
      </c>
      <c r="I188" s="11"/>
      <c r="J188" s="124"/>
      <c r="K188" s="18" t="str">
        <f t="shared" si="219"/>
        <v/>
      </c>
      <c r="L188" s="11">
        <f>L112</f>
        <v>0</v>
      </c>
      <c r="M188" s="11">
        <f>M112</f>
        <v>0</v>
      </c>
      <c r="N188" s="11">
        <f>N112</f>
        <v>0</v>
      </c>
      <c r="O188" s="11">
        <f>O112</f>
        <v>0</v>
      </c>
      <c r="P188" s="11"/>
      <c r="Q188" s="164" t="str">
        <f t="shared" si="220"/>
        <v/>
      </c>
      <c r="R188" s="11">
        <f>R112</f>
        <v>0</v>
      </c>
      <c r="S188" s="11">
        <f>S112</f>
        <v>0</v>
      </c>
      <c r="T188" s="11">
        <f>T112</f>
        <v>0</v>
      </c>
      <c r="U188" s="11">
        <f>U112</f>
        <v>0</v>
      </c>
      <c r="V188" s="125">
        <f t="shared" si="223"/>
        <v>0</v>
      </c>
      <c r="W188" s="17" t="str">
        <f t="shared" si="221"/>
        <v/>
      </c>
      <c r="X188" s="56"/>
      <c r="Y188" s="56"/>
      <c r="Z188" s="56"/>
      <c r="AA188" s="56"/>
      <c r="AB188" s="56"/>
      <c r="AC188" s="56"/>
      <c r="AD188" s="56"/>
      <c r="AE188" s="56"/>
      <c r="AF188" s="56"/>
      <c r="AG188" s="56"/>
      <c r="AH188" s="56"/>
      <c r="AI188" s="56"/>
      <c r="AJ188" s="56"/>
      <c r="AK188" s="56"/>
      <c r="AL188" s="56"/>
      <c r="AM188" s="56"/>
      <c r="AN188" s="56"/>
      <c r="AO188" s="56"/>
      <c r="AP188" s="56"/>
      <c r="AQ188" s="56"/>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7"/>
      <c r="DN188" s="57"/>
      <c r="DO188" s="57"/>
      <c r="DP188" s="57"/>
      <c r="DQ188" s="57"/>
      <c r="DR188" s="57"/>
      <c r="DS188" s="57"/>
      <c r="DT188" s="57"/>
      <c r="DU188" s="57"/>
      <c r="DV188" s="57"/>
      <c r="DW188" s="57"/>
      <c r="DX188" s="57"/>
      <c r="DY188" s="57"/>
      <c r="DZ188" s="57"/>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c r="EW188" s="57"/>
      <c r="EX188" s="57"/>
      <c r="EY188" s="57"/>
      <c r="EZ188" s="57"/>
      <c r="FA188" s="57"/>
      <c r="FB188" s="57"/>
      <c r="FC188" s="57"/>
      <c r="FD188" s="57"/>
      <c r="FE188" s="57"/>
      <c r="FF188" s="57"/>
      <c r="FG188" s="57"/>
      <c r="FH188" s="57"/>
      <c r="FI188" s="57"/>
      <c r="FJ188" s="57"/>
      <c r="FK188" s="57"/>
      <c r="FL188" s="57"/>
      <c r="FM188" s="57"/>
      <c r="FN188" s="57"/>
      <c r="FO188" s="57"/>
      <c r="FP188" s="57"/>
      <c r="FQ188" s="57"/>
      <c r="FR188" s="57"/>
      <c r="FS188" s="57"/>
      <c r="FT188" s="57"/>
      <c r="FU188" s="57"/>
      <c r="FV188" s="57"/>
      <c r="FW188" s="57"/>
      <c r="FX188" s="57"/>
      <c r="FY188" s="57"/>
      <c r="FZ188" s="57"/>
      <c r="GA188" s="57"/>
      <c r="GB188" s="57"/>
      <c r="GC188" s="57"/>
      <c r="GD188" s="57"/>
      <c r="GE188" s="81"/>
      <c r="GF188" s="81"/>
      <c r="GG188" s="81"/>
      <c r="GH188" s="81"/>
      <c r="GI188" s="81"/>
      <c r="GJ188" s="81"/>
      <c r="GK188" s="81"/>
      <c r="GL188" s="81"/>
      <c r="GM188" s="81"/>
      <c r="GN188" s="81"/>
    </row>
    <row r="189" spans="1:196" s="82" customFormat="1" ht="18" hidden="1" x14ac:dyDescent="0.25">
      <c r="B189" s="121"/>
      <c r="C189" s="121"/>
      <c r="D189" s="121"/>
      <c r="E189" s="136" t="s">
        <v>189</v>
      </c>
      <c r="F189" s="11"/>
      <c r="G189" s="11"/>
      <c r="H189" s="11"/>
      <c r="I189" s="11"/>
      <c r="J189" s="124"/>
      <c r="K189" s="18" t="str">
        <f t="shared" si="219"/>
        <v/>
      </c>
      <c r="L189" s="11"/>
      <c r="M189" s="11"/>
      <c r="N189" s="11"/>
      <c r="O189" s="11"/>
      <c r="P189" s="11"/>
      <c r="Q189" s="164" t="str">
        <f t="shared" si="220"/>
        <v/>
      </c>
      <c r="R189" s="11"/>
      <c r="S189" s="11"/>
      <c r="T189" s="11"/>
      <c r="U189" s="11"/>
      <c r="V189" s="125">
        <f t="shared" si="223"/>
        <v>0</v>
      </c>
      <c r="W189" s="17" t="str">
        <f t="shared" si="221"/>
        <v/>
      </c>
      <c r="X189" s="56"/>
      <c r="Y189" s="56"/>
      <c r="Z189" s="56"/>
      <c r="AA189" s="56"/>
      <c r="AB189" s="56"/>
      <c r="AC189" s="56"/>
      <c r="AD189" s="56"/>
      <c r="AE189" s="56"/>
      <c r="AF189" s="56"/>
      <c r="AG189" s="56"/>
      <c r="AH189" s="56"/>
      <c r="AI189" s="56"/>
      <c r="AJ189" s="56"/>
      <c r="AK189" s="56"/>
      <c r="AL189" s="56"/>
      <c r="AM189" s="56"/>
      <c r="AN189" s="56"/>
      <c r="AO189" s="56"/>
      <c r="AP189" s="56"/>
      <c r="AQ189" s="56"/>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c r="DG189" s="57"/>
      <c r="DH189" s="57"/>
      <c r="DI189" s="57"/>
      <c r="DJ189" s="57"/>
      <c r="DK189" s="57"/>
      <c r="DL189" s="57"/>
      <c r="DM189" s="57"/>
      <c r="DN189" s="57"/>
      <c r="DO189" s="57"/>
      <c r="DP189" s="57"/>
      <c r="DQ189" s="57"/>
      <c r="DR189" s="57"/>
      <c r="DS189" s="57"/>
      <c r="DT189" s="57"/>
      <c r="DU189" s="57"/>
      <c r="DV189" s="57"/>
      <c r="DW189" s="57"/>
      <c r="DX189" s="57"/>
      <c r="DY189" s="57"/>
      <c r="DZ189" s="57"/>
      <c r="EA189" s="57"/>
      <c r="EB189" s="57"/>
      <c r="EC189" s="57"/>
      <c r="ED189" s="57"/>
      <c r="EE189" s="57"/>
      <c r="EF189" s="57"/>
      <c r="EG189" s="57"/>
      <c r="EH189" s="57"/>
      <c r="EI189" s="57"/>
      <c r="EJ189" s="57"/>
      <c r="EK189" s="57"/>
      <c r="EL189" s="57"/>
      <c r="EM189" s="57"/>
      <c r="EN189" s="57"/>
      <c r="EO189" s="57"/>
      <c r="EP189" s="57"/>
      <c r="EQ189" s="57"/>
      <c r="ER189" s="57"/>
      <c r="ES189" s="57"/>
      <c r="ET189" s="57"/>
      <c r="EU189" s="57"/>
      <c r="EV189" s="57"/>
      <c r="EW189" s="57"/>
      <c r="EX189" s="57"/>
      <c r="EY189" s="57"/>
      <c r="EZ189" s="57"/>
      <c r="FA189" s="57"/>
      <c r="FB189" s="57"/>
      <c r="FC189" s="57"/>
      <c r="FD189" s="57"/>
      <c r="FE189" s="57"/>
      <c r="FF189" s="57"/>
      <c r="FG189" s="57"/>
      <c r="FH189" s="57"/>
      <c r="FI189" s="57"/>
      <c r="FJ189" s="57"/>
      <c r="FK189" s="57"/>
      <c r="FL189" s="57"/>
      <c r="FM189" s="57"/>
      <c r="FN189" s="57"/>
      <c r="FO189" s="57"/>
      <c r="FP189" s="57"/>
      <c r="FQ189" s="57"/>
      <c r="FR189" s="57"/>
      <c r="FS189" s="57"/>
      <c r="FT189" s="57"/>
      <c r="FU189" s="57"/>
      <c r="FV189" s="57"/>
      <c r="FW189" s="57"/>
      <c r="FX189" s="57"/>
      <c r="FY189" s="57"/>
      <c r="FZ189" s="57"/>
      <c r="GA189" s="57"/>
      <c r="GB189" s="57"/>
      <c r="GC189" s="57"/>
      <c r="GD189" s="57"/>
      <c r="GE189" s="81"/>
      <c r="GF189" s="81"/>
      <c r="GG189" s="81"/>
      <c r="GH189" s="81"/>
      <c r="GI189" s="81"/>
      <c r="GJ189" s="81"/>
      <c r="GK189" s="81"/>
      <c r="GL189" s="81"/>
      <c r="GM189" s="81"/>
      <c r="GN189" s="81"/>
    </row>
    <row r="190" spans="1:196" s="58" customFormat="1" ht="18" hidden="1" x14ac:dyDescent="0.25">
      <c r="B190" s="132"/>
      <c r="C190" s="132"/>
      <c r="D190" s="132"/>
      <c r="E190" s="136" t="s">
        <v>206</v>
      </c>
      <c r="F190" s="11"/>
      <c r="G190" s="11"/>
      <c r="H190" s="11"/>
      <c r="I190" s="11"/>
      <c r="J190" s="124"/>
      <c r="K190" s="18" t="str">
        <f t="shared" si="219"/>
        <v/>
      </c>
      <c r="L190" s="11"/>
      <c r="M190" s="11"/>
      <c r="N190" s="11"/>
      <c r="O190" s="11"/>
      <c r="P190" s="11"/>
      <c r="Q190" s="164" t="str">
        <f t="shared" si="220"/>
        <v/>
      </c>
      <c r="R190" s="11"/>
      <c r="S190" s="11"/>
      <c r="T190" s="11"/>
      <c r="U190" s="11"/>
      <c r="V190" s="125">
        <f t="shared" si="223"/>
        <v>0</v>
      </c>
      <c r="W190" s="17" t="str">
        <f t="shared" si="221"/>
        <v/>
      </c>
      <c r="X190" s="56"/>
      <c r="Y190" s="56"/>
      <c r="Z190" s="56"/>
      <c r="AA190" s="56"/>
      <c r="AB190" s="56"/>
      <c r="AC190" s="56"/>
      <c r="AD190" s="56"/>
      <c r="AE190" s="56"/>
      <c r="AF190" s="56"/>
      <c r="AG190" s="56"/>
      <c r="AH190" s="56"/>
      <c r="AI190" s="56"/>
      <c r="AJ190" s="56"/>
      <c r="AK190" s="56"/>
      <c r="AL190" s="56"/>
      <c r="AM190" s="56"/>
      <c r="AN190" s="56"/>
      <c r="AO190" s="56"/>
      <c r="AP190" s="56"/>
      <c r="AQ190" s="56"/>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7"/>
      <c r="DI190" s="57"/>
      <c r="DJ190" s="57"/>
      <c r="DK190" s="57"/>
      <c r="DL190" s="57"/>
      <c r="DM190" s="57"/>
      <c r="DN190" s="57"/>
      <c r="DO190" s="57"/>
      <c r="DP190" s="57"/>
      <c r="DQ190" s="57"/>
      <c r="DR190" s="57"/>
      <c r="DS190" s="57"/>
      <c r="DT190" s="57"/>
      <c r="DU190" s="57"/>
      <c r="DV190" s="57"/>
      <c r="DW190" s="57"/>
      <c r="DX190" s="57"/>
      <c r="DY190" s="57"/>
      <c r="DZ190" s="57"/>
      <c r="EA190" s="57"/>
      <c r="EB190" s="57"/>
      <c r="EC190" s="57"/>
      <c r="ED190" s="57"/>
      <c r="EE190" s="57"/>
      <c r="EF190" s="57"/>
      <c r="EG190" s="57"/>
      <c r="EH190" s="57"/>
      <c r="EI190" s="57"/>
      <c r="EJ190" s="57"/>
      <c r="EK190" s="57"/>
      <c r="EL190" s="57"/>
      <c r="EM190" s="57"/>
      <c r="EN190" s="57"/>
      <c r="EO190" s="57"/>
      <c r="EP190" s="57"/>
      <c r="EQ190" s="57"/>
      <c r="ER190" s="57"/>
      <c r="ES190" s="57"/>
      <c r="ET190" s="57"/>
      <c r="EU190" s="57"/>
      <c r="EV190" s="57"/>
      <c r="EW190" s="57"/>
      <c r="EX190" s="57"/>
      <c r="EY190" s="57"/>
      <c r="EZ190" s="57"/>
      <c r="FA190" s="57"/>
      <c r="FB190" s="57"/>
      <c r="FC190" s="57"/>
      <c r="FD190" s="57"/>
      <c r="FE190" s="57"/>
      <c r="FF190" s="57"/>
      <c r="FG190" s="57"/>
      <c r="FH190" s="57"/>
      <c r="FI190" s="57"/>
      <c r="FJ190" s="57"/>
      <c r="FK190" s="57"/>
      <c r="FL190" s="57"/>
      <c r="FM190" s="57"/>
      <c r="FN190" s="57"/>
      <c r="FO190" s="57"/>
      <c r="FP190" s="57"/>
      <c r="FQ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row>
    <row r="191" spans="1:196" s="58" customFormat="1" ht="62.45" hidden="1" customHeight="1" x14ac:dyDescent="0.25">
      <c r="B191" s="132"/>
      <c r="C191" s="132"/>
      <c r="D191" s="132"/>
      <c r="E191" s="140" t="s">
        <v>315</v>
      </c>
      <c r="F191" s="11">
        <f>F113</f>
        <v>0</v>
      </c>
      <c r="G191" s="11">
        <f>G113</f>
        <v>0</v>
      </c>
      <c r="H191" s="11">
        <f>H113</f>
        <v>0</v>
      </c>
      <c r="I191" s="11"/>
      <c r="J191" s="124"/>
      <c r="K191" s="18" t="str">
        <f t="shared" si="219"/>
        <v/>
      </c>
      <c r="L191" s="11">
        <f>L113</f>
        <v>0</v>
      </c>
      <c r="M191" s="11">
        <f>M113</f>
        <v>0</v>
      </c>
      <c r="N191" s="11">
        <f>N113</f>
        <v>0</v>
      </c>
      <c r="O191" s="11">
        <f>O113</f>
        <v>0</v>
      </c>
      <c r="P191" s="11"/>
      <c r="Q191" s="164" t="str">
        <f t="shared" si="220"/>
        <v/>
      </c>
      <c r="R191" s="11">
        <f>R113</f>
        <v>0</v>
      </c>
      <c r="S191" s="11">
        <f>S113</f>
        <v>0</v>
      </c>
      <c r="T191" s="11">
        <f>T113</f>
        <v>0</v>
      </c>
      <c r="U191" s="11">
        <f>U113</f>
        <v>0</v>
      </c>
      <c r="V191" s="125"/>
      <c r="W191" s="17" t="str">
        <f t="shared" si="221"/>
        <v/>
      </c>
      <c r="X191" s="56"/>
      <c r="Y191" s="56"/>
      <c r="Z191" s="56"/>
      <c r="AA191" s="56"/>
      <c r="AB191" s="56"/>
      <c r="AC191" s="56"/>
      <c r="AD191" s="56"/>
      <c r="AE191" s="56"/>
      <c r="AF191" s="56"/>
      <c r="AG191" s="56"/>
      <c r="AH191" s="56"/>
      <c r="AI191" s="56"/>
      <c r="AJ191" s="56"/>
      <c r="AK191" s="56"/>
      <c r="AL191" s="56"/>
      <c r="AM191" s="56"/>
      <c r="AN191" s="56"/>
      <c r="AO191" s="56"/>
      <c r="AP191" s="56"/>
      <c r="AQ191" s="56"/>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57"/>
      <c r="DW191" s="57"/>
      <c r="DX191" s="57"/>
      <c r="DY191" s="57"/>
      <c r="DZ191" s="57"/>
      <c r="EA191" s="57"/>
      <c r="EB191" s="57"/>
      <c r="EC191" s="57"/>
      <c r="ED191" s="57"/>
      <c r="EE191" s="57"/>
      <c r="EF191" s="57"/>
      <c r="EG191" s="57"/>
      <c r="EH191" s="57"/>
      <c r="EI191" s="57"/>
      <c r="EJ191" s="57"/>
      <c r="EK191" s="57"/>
      <c r="EL191" s="57"/>
      <c r="EM191" s="57"/>
      <c r="EN191" s="57"/>
      <c r="EO191" s="57"/>
      <c r="EP191" s="57"/>
      <c r="EQ191" s="57"/>
      <c r="ER191" s="57"/>
      <c r="ES191" s="57"/>
      <c r="ET191" s="57"/>
      <c r="EU191" s="57"/>
      <c r="EV191" s="57"/>
      <c r="EW191" s="57"/>
      <c r="EX191" s="57"/>
      <c r="EY191" s="57"/>
      <c r="EZ191" s="57"/>
      <c r="FA191" s="57"/>
      <c r="FB191" s="57"/>
      <c r="FC191" s="57"/>
      <c r="FD191" s="57"/>
      <c r="FE191" s="57"/>
      <c r="FF191" s="57"/>
      <c r="FG191" s="57"/>
      <c r="FH191" s="57"/>
      <c r="FI191" s="57"/>
      <c r="FJ191" s="57"/>
      <c r="FK191" s="57"/>
      <c r="FL191" s="57"/>
      <c r="FM191" s="57"/>
      <c r="FN191" s="57"/>
      <c r="FO191" s="57"/>
      <c r="FP191" s="57"/>
      <c r="FQ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row>
    <row r="192" spans="1:196" s="58" customFormat="1" ht="73.150000000000006" hidden="1" customHeight="1" x14ac:dyDescent="0.25">
      <c r="B192" s="132"/>
      <c r="C192" s="132"/>
      <c r="D192" s="132"/>
      <c r="E192" s="136" t="s">
        <v>276</v>
      </c>
      <c r="F192" s="11"/>
      <c r="G192" s="11"/>
      <c r="H192" s="11">
        <f>H32</f>
        <v>0</v>
      </c>
      <c r="I192" s="11"/>
      <c r="J192" s="124"/>
      <c r="K192" s="18" t="str">
        <f t="shared" si="219"/>
        <v/>
      </c>
      <c r="L192" s="11">
        <f>L32</f>
        <v>0</v>
      </c>
      <c r="M192" s="11">
        <f>M32</f>
        <v>0</v>
      </c>
      <c r="N192" s="11">
        <f>N32</f>
        <v>0</v>
      </c>
      <c r="O192" s="11">
        <f>O32</f>
        <v>0</v>
      </c>
      <c r="P192" s="11"/>
      <c r="Q192" s="164" t="str">
        <f t="shared" si="220"/>
        <v/>
      </c>
      <c r="R192" s="11"/>
      <c r="S192" s="11"/>
      <c r="T192" s="11"/>
      <c r="U192" s="11">
        <f>U32</f>
        <v>0</v>
      </c>
      <c r="V192" s="125">
        <f t="shared" si="223"/>
        <v>0</v>
      </c>
      <c r="W192" s="17" t="str">
        <f t="shared" si="221"/>
        <v/>
      </c>
      <c r="X192" s="56"/>
      <c r="Y192" s="56"/>
      <c r="Z192" s="56"/>
      <c r="AA192" s="56"/>
      <c r="AB192" s="56"/>
      <c r="AC192" s="56"/>
      <c r="AD192" s="56"/>
      <c r="AE192" s="56"/>
      <c r="AF192" s="56"/>
      <c r="AG192" s="56"/>
      <c r="AH192" s="56"/>
      <c r="AI192" s="56"/>
      <c r="AJ192" s="56"/>
      <c r="AK192" s="56"/>
      <c r="AL192" s="56"/>
      <c r="AM192" s="56"/>
      <c r="AN192" s="56"/>
      <c r="AO192" s="56"/>
      <c r="AP192" s="56"/>
      <c r="AQ192" s="56"/>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7"/>
      <c r="DI192" s="57"/>
      <c r="DJ192" s="57"/>
      <c r="DK192" s="57"/>
      <c r="DL192" s="57"/>
      <c r="DM192" s="57"/>
      <c r="DN192" s="57"/>
      <c r="DO192" s="57"/>
      <c r="DP192" s="57"/>
      <c r="DQ192" s="57"/>
      <c r="DR192" s="57"/>
      <c r="DS192" s="57"/>
      <c r="DT192" s="57"/>
      <c r="DU192" s="57"/>
      <c r="DV192" s="57"/>
      <c r="DW192" s="57"/>
      <c r="DX192" s="57"/>
      <c r="DY192" s="57"/>
      <c r="DZ192" s="57"/>
      <c r="EA192" s="57"/>
      <c r="EB192" s="57"/>
      <c r="EC192" s="57"/>
      <c r="ED192" s="57"/>
      <c r="EE192" s="57"/>
      <c r="EF192" s="57"/>
      <c r="EG192" s="57"/>
      <c r="EH192" s="57"/>
      <c r="EI192" s="57"/>
      <c r="EJ192" s="57"/>
      <c r="EK192" s="57"/>
      <c r="EL192" s="57"/>
      <c r="EM192" s="57"/>
      <c r="EN192" s="57"/>
      <c r="EO192" s="57"/>
      <c r="EP192" s="57"/>
      <c r="EQ192" s="57"/>
      <c r="ER192" s="57"/>
      <c r="ES192" s="57"/>
      <c r="ET192" s="57"/>
      <c r="EU192" s="57"/>
      <c r="EV192" s="57"/>
      <c r="EW192" s="57"/>
      <c r="EX192" s="57"/>
      <c r="EY192" s="57"/>
      <c r="EZ192" s="57"/>
      <c r="FA192" s="57"/>
      <c r="FB192" s="57"/>
      <c r="FC192" s="57"/>
      <c r="FD192" s="57"/>
      <c r="FE192" s="57"/>
      <c r="FF192" s="57"/>
      <c r="FG192" s="57"/>
      <c r="FH192" s="57"/>
      <c r="FI192" s="57"/>
      <c r="FJ192" s="57"/>
      <c r="FK192" s="57"/>
      <c r="FL192" s="57"/>
      <c r="FM192" s="57"/>
      <c r="FN192" s="57"/>
      <c r="FO192" s="57"/>
      <c r="FP192" s="57"/>
      <c r="FQ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row>
    <row r="193" spans="2:196" s="82" customFormat="1" ht="99.6" hidden="1" customHeight="1" x14ac:dyDescent="0.25">
      <c r="B193" s="121"/>
      <c r="C193" s="121"/>
      <c r="D193" s="141"/>
      <c r="E193" s="126" t="s">
        <v>285</v>
      </c>
      <c r="F193" s="11"/>
      <c r="G193" s="11"/>
      <c r="H193" s="11"/>
      <c r="I193" s="11"/>
      <c r="J193" s="11"/>
      <c r="K193" s="18" t="str">
        <f t="shared" si="219"/>
        <v/>
      </c>
      <c r="L193" s="11"/>
      <c r="M193" s="11"/>
      <c r="N193" s="11"/>
      <c r="O193" s="11"/>
      <c r="P193" s="11"/>
      <c r="Q193" s="164" t="str">
        <f t="shared" si="220"/>
        <v/>
      </c>
      <c r="R193" s="11"/>
      <c r="S193" s="11"/>
      <c r="T193" s="11"/>
      <c r="U193" s="11"/>
      <c r="V193" s="139">
        <f t="shared" si="223"/>
        <v>0</v>
      </c>
      <c r="W193" s="17" t="str">
        <f t="shared" si="221"/>
        <v/>
      </c>
      <c r="X193" s="56"/>
      <c r="Y193" s="56"/>
      <c r="Z193" s="56"/>
      <c r="AA193" s="56"/>
      <c r="AB193" s="56"/>
      <c r="AC193" s="56"/>
      <c r="AD193" s="56"/>
      <c r="AE193" s="56"/>
      <c r="AF193" s="56"/>
      <c r="AG193" s="56"/>
      <c r="AH193" s="56"/>
      <c r="AI193" s="56"/>
      <c r="AJ193" s="56"/>
      <c r="AK193" s="56"/>
      <c r="AL193" s="56"/>
      <c r="AM193" s="56"/>
      <c r="AN193" s="56"/>
      <c r="AO193" s="56"/>
      <c r="AP193" s="56"/>
      <c r="AQ193" s="56"/>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7"/>
      <c r="DI193" s="57"/>
      <c r="DJ193" s="57"/>
      <c r="DK193" s="57"/>
      <c r="DL193" s="57"/>
      <c r="DM193" s="57"/>
      <c r="DN193" s="57"/>
      <c r="DO193" s="57"/>
      <c r="DP193" s="57"/>
      <c r="DQ193" s="57"/>
      <c r="DR193" s="57"/>
      <c r="DS193" s="57"/>
      <c r="DT193" s="57"/>
      <c r="DU193" s="57"/>
      <c r="DV193" s="57"/>
      <c r="DW193" s="57"/>
      <c r="DX193" s="57"/>
      <c r="DY193" s="57"/>
      <c r="DZ193" s="57"/>
      <c r="EA193" s="57"/>
      <c r="EB193" s="57"/>
      <c r="EC193" s="57"/>
      <c r="ED193" s="57"/>
      <c r="EE193" s="57"/>
      <c r="EF193" s="57"/>
      <c r="EG193" s="57"/>
      <c r="EH193" s="57"/>
      <c r="EI193" s="57"/>
      <c r="EJ193" s="57"/>
      <c r="EK193" s="57"/>
      <c r="EL193" s="57"/>
      <c r="EM193" s="57"/>
      <c r="EN193" s="57"/>
      <c r="EO193" s="57"/>
      <c r="EP193" s="57"/>
      <c r="EQ193" s="57"/>
      <c r="ER193" s="57"/>
      <c r="ES193" s="57"/>
      <c r="ET193" s="57"/>
      <c r="EU193" s="57"/>
      <c r="EV193" s="57"/>
      <c r="EW193" s="57"/>
      <c r="EX193" s="57"/>
      <c r="EY193" s="57"/>
      <c r="EZ193" s="57"/>
      <c r="FA193" s="57"/>
      <c r="FB193" s="57"/>
      <c r="FC193" s="57"/>
      <c r="FD193" s="57"/>
      <c r="FE193" s="57"/>
      <c r="FF193" s="57"/>
      <c r="FG193" s="57"/>
      <c r="FH193" s="57"/>
      <c r="FI193" s="57"/>
      <c r="FJ193" s="57"/>
      <c r="FK193" s="57"/>
      <c r="FL193" s="57"/>
      <c r="FM193" s="57"/>
      <c r="FN193" s="57"/>
      <c r="FO193" s="57"/>
      <c r="FP193" s="57"/>
      <c r="FQ193" s="57"/>
      <c r="FR193" s="57"/>
      <c r="FS193" s="57"/>
      <c r="FT193" s="57"/>
      <c r="FU193" s="57"/>
      <c r="FV193" s="57"/>
      <c r="FW193" s="57"/>
      <c r="FX193" s="57"/>
      <c r="FY193" s="57"/>
      <c r="FZ193" s="57"/>
      <c r="GA193" s="57"/>
      <c r="GB193" s="57"/>
      <c r="GC193" s="57"/>
      <c r="GD193" s="57"/>
      <c r="GE193" s="81"/>
      <c r="GF193" s="81"/>
      <c r="GG193" s="81"/>
      <c r="GH193" s="81"/>
      <c r="GI193" s="81"/>
      <c r="GJ193" s="81"/>
      <c r="GK193" s="81"/>
      <c r="GL193" s="81"/>
      <c r="GM193" s="81"/>
      <c r="GN193" s="81"/>
    </row>
    <row r="194" spans="2:196" s="58" customFormat="1" ht="18" hidden="1" x14ac:dyDescent="0.25">
      <c r="B194" s="132"/>
      <c r="C194" s="132"/>
      <c r="D194" s="132"/>
      <c r="E194" s="136" t="s">
        <v>209</v>
      </c>
      <c r="F194" s="11"/>
      <c r="G194" s="11"/>
      <c r="H194" s="11"/>
      <c r="I194" s="11"/>
      <c r="J194" s="11"/>
      <c r="K194" s="18" t="str">
        <f t="shared" si="219"/>
        <v/>
      </c>
      <c r="L194" s="11"/>
      <c r="M194" s="11"/>
      <c r="N194" s="11"/>
      <c r="O194" s="11"/>
      <c r="P194" s="11"/>
      <c r="Q194" s="164" t="str">
        <f t="shared" si="220"/>
        <v/>
      </c>
      <c r="R194" s="11"/>
      <c r="S194" s="11"/>
      <c r="T194" s="11"/>
      <c r="U194" s="11"/>
      <c r="V194" s="139">
        <f t="shared" si="223"/>
        <v>0</v>
      </c>
      <c r="W194" s="17" t="str">
        <f t="shared" si="221"/>
        <v/>
      </c>
      <c r="X194" s="56"/>
      <c r="Y194" s="56"/>
      <c r="Z194" s="56"/>
      <c r="AA194" s="56"/>
      <c r="AB194" s="56"/>
      <c r="AC194" s="56"/>
      <c r="AD194" s="56"/>
      <c r="AE194" s="56"/>
      <c r="AF194" s="56"/>
      <c r="AG194" s="56"/>
      <c r="AH194" s="56"/>
      <c r="AI194" s="56"/>
      <c r="AJ194" s="56"/>
      <c r="AK194" s="56"/>
      <c r="AL194" s="56"/>
      <c r="AM194" s="56"/>
      <c r="AN194" s="56"/>
      <c r="AO194" s="56"/>
      <c r="AP194" s="56"/>
      <c r="AQ194" s="56"/>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57"/>
      <c r="DW194" s="57"/>
      <c r="DX194" s="57"/>
      <c r="DY194" s="57"/>
      <c r="DZ194" s="57"/>
      <c r="EA194" s="57"/>
      <c r="EB194" s="57"/>
      <c r="EC194" s="57"/>
      <c r="ED194" s="57"/>
      <c r="EE194" s="57"/>
      <c r="EF194" s="57"/>
      <c r="EG194" s="57"/>
      <c r="EH194" s="57"/>
      <c r="EI194" s="57"/>
      <c r="EJ194" s="57"/>
      <c r="EK194" s="57"/>
      <c r="EL194" s="57"/>
      <c r="EM194" s="57"/>
      <c r="EN194" s="57"/>
      <c r="EO194" s="57"/>
      <c r="EP194" s="57"/>
      <c r="EQ194" s="57"/>
      <c r="ER194" s="57"/>
      <c r="ES194" s="57"/>
      <c r="ET194" s="57"/>
      <c r="EU194" s="57"/>
      <c r="EV194" s="57"/>
      <c r="EW194" s="57"/>
      <c r="EX194" s="57"/>
      <c r="EY194" s="57"/>
      <c r="EZ194" s="57"/>
      <c r="FA194" s="57"/>
      <c r="FB194" s="57"/>
      <c r="FC194" s="57"/>
      <c r="FD194" s="57"/>
      <c r="FE194" s="57"/>
      <c r="FF194" s="57"/>
      <c r="FG194" s="57"/>
      <c r="FH194" s="57"/>
      <c r="FI194" s="57"/>
      <c r="FJ194" s="57"/>
      <c r="FK194" s="57"/>
      <c r="FL194" s="57"/>
      <c r="FM194" s="57"/>
      <c r="FN194" s="57"/>
      <c r="FO194" s="57"/>
      <c r="FP194" s="57"/>
      <c r="FQ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row>
    <row r="195" spans="2:196" s="58" customFormat="1" ht="33" customHeight="1" x14ac:dyDescent="0.25">
      <c r="B195" s="132"/>
      <c r="C195" s="132"/>
      <c r="D195" s="132"/>
      <c r="E195" s="136" t="s">
        <v>363</v>
      </c>
      <c r="F195" s="11">
        <f>SUM(F32,F35)</f>
        <v>147.89999999999998</v>
      </c>
      <c r="G195" s="11">
        <f t="shared" ref="G195:H195" si="227">SUM(G32,G35)</f>
        <v>138.89999999999998</v>
      </c>
      <c r="H195" s="11">
        <f t="shared" si="227"/>
        <v>0</v>
      </c>
      <c r="I195" s="11"/>
      <c r="J195" s="124"/>
      <c r="K195" s="18">
        <f t="shared" si="219"/>
        <v>0</v>
      </c>
      <c r="L195" s="11">
        <f t="shared" ref="L195:O195" si="228">SUM(L32,L35)</f>
        <v>0</v>
      </c>
      <c r="M195" s="11">
        <f t="shared" si="228"/>
        <v>0</v>
      </c>
      <c r="N195" s="11">
        <f t="shared" si="228"/>
        <v>0</v>
      </c>
      <c r="O195" s="11">
        <f t="shared" si="228"/>
        <v>0</v>
      </c>
      <c r="P195" s="11"/>
      <c r="Q195" s="164" t="str">
        <f t="shared" si="220"/>
        <v/>
      </c>
      <c r="R195" s="11">
        <f t="shared" ref="R195:V195" si="229">SUM(R32,R35)</f>
        <v>147.89999999999998</v>
      </c>
      <c r="S195" s="11">
        <f t="shared" si="229"/>
        <v>147.89999999999998</v>
      </c>
      <c r="T195" s="11">
        <f t="shared" si="229"/>
        <v>138.89999999999998</v>
      </c>
      <c r="U195" s="11">
        <f t="shared" si="229"/>
        <v>0</v>
      </c>
      <c r="V195" s="11">
        <f t="shared" si="229"/>
        <v>-138.89999999999998</v>
      </c>
      <c r="W195" s="17">
        <f t="shared" si="221"/>
        <v>0</v>
      </c>
      <c r="X195" s="56"/>
      <c r="Y195" s="56"/>
      <c r="Z195" s="56"/>
      <c r="AA195" s="56"/>
      <c r="AB195" s="56"/>
      <c r="AC195" s="56"/>
      <c r="AD195" s="56"/>
      <c r="AE195" s="56"/>
      <c r="AF195" s="56"/>
      <c r="AG195" s="56"/>
      <c r="AH195" s="56"/>
      <c r="AI195" s="56"/>
      <c r="AJ195" s="56"/>
      <c r="AK195" s="56"/>
      <c r="AL195" s="56"/>
      <c r="AM195" s="56"/>
      <c r="AN195" s="56"/>
      <c r="AO195" s="56"/>
      <c r="AP195" s="56"/>
      <c r="AQ195" s="56"/>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7"/>
      <c r="DI195" s="57"/>
      <c r="DJ195" s="57"/>
      <c r="DK195" s="57"/>
      <c r="DL195" s="57"/>
      <c r="DM195" s="57"/>
      <c r="DN195" s="57"/>
      <c r="DO195" s="57"/>
      <c r="DP195" s="57"/>
      <c r="DQ195" s="57"/>
      <c r="DR195" s="57"/>
      <c r="DS195" s="57"/>
      <c r="DT195" s="57"/>
      <c r="DU195" s="57"/>
      <c r="DV195" s="57"/>
      <c r="DW195" s="57"/>
      <c r="DX195" s="57"/>
      <c r="DY195" s="57"/>
      <c r="DZ195" s="57"/>
      <c r="EA195" s="57"/>
      <c r="EB195" s="57"/>
      <c r="EC195" s="57"/>
      <c r="ED195" s="57"/>
      <c r="EE195" s="57"/>
      <c r="EF195" s="57"/>
      <c r="EG195" s="57"/>
      <c r="EH195" s="57"/>
      <c r="EI195" s="57"/>
      <c r="EJ195" s="57"/>
      <c r="EK195" s="57"/>
      <c r="EL195" s="57"/>
      <c r="EM195" s="57"/>
      <c r="EN195" s="57"/>
      <c r="EO195" s="57"/>
      <c r="EP195" s="57"/>
      <c r="EQ195" s="57"/>
      <c r="ER195" s="57"/>
      <c r="ES195" s="57"/>
      <c r="ET195" s="57"/>
      <c r="EU195" s="57"/>
      <c r="EV195" s="57"/>
      <c r="EW195" s="57"/>
      <c r="EX195" s="57"/>
      <c r="EY195" s="57"/>
      <c r="EZ195" s="57"/>
      <c r="FA195" s="57"/>
      <c r="FB195" s="57"/>
      <c r="FC195" s="57"/>
      <c r="FD195" s="57"/>
      <c r="FE195" s="57"/>
      <c r="FF195" s="57"/>
      <c r="FG195" s="57"/>
      <c r="FH195" s="57"/>
      <c r="FI195" s="57"/>
      <c r="FJ195" s="57"/>
      <c r="FK195" s="57"/>
      <c r="FL195" s="57"/>
      <c r="FM195" s="57"/>
      <c r="FN195" s="57"/>
      <c r="FO195" s="57"/>
      <c r="FP195" s="57"/>
      <c r="FQ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row>
    <row r="196" spans="2:196" s="58" customFormat="1" ht="39.75" hidden="1" customHeight="1" x14ac:dyDescent="0.3">
      <c r="B196" s="132"/>
      <c r="C196" s="132"/>
      <c r="D196" s="132"/>
      <c r="E196" s="298"/>
      <c r="F196" s="11"/>
      <c r="G196" s="11"/>
      <c r="H196" s="11"/>
      <c r="I196" s="11"/>
      <c r="J196" s="124"/>
      <c r="K196" s="18"/>
      <c r="L196" s="11"/>
      <c r="M196" s="11"/>
      <c r="N196" s="11"/>
      <c r="O196" s="11"/>
      <c r="P196" s="11"/>
      <c r="Q196" s="164"/>
      <c r="R196" s="11"/>
      <c r="S196" s="11"/>
      <c r="T196" s="31"/>
      <c r="U196" s="11"/>
      <c r="V196" s="125"/>
      <c r="W196" s="17"/>
      <c r="X196" s="56"/>
      <c r="Y196" s="56"/>
      <c r="Z196" s="56"/>
      <c r="AA196" s="56"/>
      <c r="AB196" s="56"/>
      <c r="AC196" s="56"/>
      <c r="AD196" s="56"/>
      <c r="AE196" s="56"/>
      <c r="AF196" s="56"/>
      <c r="AG196" s="56"/>
      <c r="AH196" s="56"/>
      <c r="AI196" s="56"/>
      <c r="AJ196" s="56"/>
      <c r="AK196" s="56"/>
      <c r="AL196" s="56"/>
      <c r="AM196" s="56"/>
      <c r="AN196" s="56"/>
      <c r="AO196" s="56"/>
      <c r="AP196" s="56"/>
      <c r="AQ196" s="56"/>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c r="BZ196" s="57"/>
      <c r="CA196" s="57"/>
      <c r="CB196" s="57"/>
      <c r="CC196" s="57"/>
      <c r="CD196" s="57"/>
      <c r="CE196" s="57"/>
      <c r="CF196" s="57"/>
      <c r="CG196" s="57"/>
      <c r="CH196" s="57"/>
      <c r="CI196" s="57"/>
      <c r="CJ196" s="57"/>
      <c r="CK196" s="57"/>
      <c r="CL196" s="57"/>
      <c r="CM196" s="57"/>
      <c r="CN196" s="57"/>
      <c r="CO196" s="57"/>
      <c r="CP196" s="57"/>
      <c r="CQ196" s="57"/>
      <c r="CR196" s="57"/>
      <c r="CS196" s="57"/>
      <c r="CT196" s="57"/>
      <c r="CU196" s="57"/>
      <c r="CV196" s="57"/>
      <c r="CW196" s="57"/>
      <c r="CX196" s="57"/>
      <c r="CY196" s="57"/>
      <c r="CZ196" s="57"/>
      <c r="DA196" s="57"/>
      <c r="DB196" s="57"/>
      <c r="DC196" s="57"/>
      <c r="DD196" s="57"/>
      <c r="DE196" s="57"/>
      <c r="DF196" s="57"/>
      <c r="DG196" s="57"/>
      <c r="DH196" s="57"/>
      <c r="DI196" s="57"/>
      <c r="DJ196" s="57"/>
      <c r="DK196" s="57"/>
      <c r="DL196" s="57"/>
      <c r="DM196" s="57"/>
      <c r="DN196" s="57"/>
      <c r="DO196" s="57"/>
      <c r="DP196" s="57"/>
      <c r="DQ196" s="57"/>
      <c r="DR196" s="57"/>
      <c r="DS196" s="57"/>
      <c r="DT196" s="57"/>
      <c r="DU196" s="57"/>
      <c r="DV196" s="57"/>
      <c r="DW196" s="57"/>
      <c r="DX196" s="57"/>
      <c r="DY196" s="57"/>
      <c r="DZ196" s="57"/>
      <c r="EA196" s="57"/>
      <c r="EB196" s="57"/>
      <c r="EC196" s="57"/>
      <c r="ED196" s="57"/>
      <c r="EE196" s="57"/>
      <c r="EF196" s="57"/>
      <c r="EG196" s="57"/>
      <c r="EH196" s="57"/>
      <c r="EI196" s="57"/>
      <c r="EJ196" s="57"/>
      <c r="EK196" s="57"/>
      <c r="EL196" s="57"/>
      <c r="EM196" s="57"/>
      <c r="EN196" s="57"/>
      <c r="EO196" s="57"/>
      <c r="EP196" s="57"/>
      <c r="EQ196" s="57"/>
      <c r="ER196" s="57"/>
      <c r="ES196" s="57"/>
      <c r="ET196" s="57"/>
      <c r="EU196" s="57"/>
      <c r="EV196" s="57"/>
      <c r="EW196" s="57"/>
      <c r="EX196" s="57"/>
      <c r="EY196" s="57"/>
      <c r="EZ196" s="57"/>
      <c r="FA196" s="57"/>
      <c r="FB196" s="57"/>
      <c r="FC196" s="57"/>
      <c r="FD196" s="57"/>
      <c r="FE196" s="57"/>
      <c r="FF196" s="57"/>
      <c r="FG196" s="57"/>
      <c r="FH196" s="57"/>
      <c r="FI196" s="57"/>
      <c r="FJ196" s="57"/>
      <c r="FK196" s="57"/>
      <c r="FL196" s="57"/>
      <c r="FM196" s="57"/>
      <c r="FN196" s="57"/>
      <c r="FO196" s="57"/>
      <c r="FP196" s="57"/>
      <c r="FQ196" s="57"/>
      <c r="FR196" s="57"/>
      <c r="FS196" s="57"/>
      <c r="FT196" s="57"/>
      <c r="FU196" s="57"/>
      <c r="FV196" s="57"/>
      <c r="FW196" s="57"/>
      <c r="FX196" s="57"/>
      <c r="FY196" s="57"/>
      <c r="FZ196" s="57"/>
      <c r="GA196" s="57"/>
      <c r="GB196" s="57"/>
      <c r="GC196" s="57"/>
      <c r="GD196" s="57"/>
      <c r="GE196" s="57"/>
      <c r="GF196" s="57"/>
      <c r="GG196" s="57"/>
      <c r="GH196" s="57"/>
      <c r="GI196" s="57"/>
      <c r="GJ196" s="57"/>
      <c r="GK196" s="57"/>
      <c r="GL196" s="57"/>
      <c r="GM196" s="57"/>
      <c r="GN196" s="57"/>
    </row>
    <row r="197" spans="2:196" s="58" customFormat="1" ht="39.75" hidden="1" customHeight="1" x14ac:dyDescent="0.3">
      <c r="B197" s="132"/>
      <c r="C197" s="132"/>
      <c r="D197" s="132"/>
      <c r="E197" s="298"/>
      <c r="F197" s="11"/>
      <c r="G197" s="11"/>
      <c r="H197" s="11"/>
      <c r="I197" s="11"/>
      <c r="J197" s="124"/>
      <c r="K197" s="18"/>
      <c r="L197" s="11"/>
      <c r="M197" s="11"/>
      <c r="N197" s="11"/>
      <c r="O197" s="11"/>
      <c r="P197" s="11"/>
      <c r="Q197" s="164"/>
      <c r="R197" s="11"/>
      <c r="S197" s="11"/>
      <c r="T197" s="31"/>
      <c r="U197" s="11"/>
      <c r="V197" s="125"/>
      <c r="W197" s="17"/>
      <c r="X197" s="56"/>
      <c r="Y197" s="56"/>
      <c r="Z197" s="56"/>
      <c r="AA197" s="56"/>
      <c r="AB197" s="56"/>
      <c r="AC197" s="56"/>
      <c r="AD197" s="56"/>
      <c r="AE197" s="56"/>
      <c r="AF197" s="56"/>
      <c r="AG197" s="56"/>
      <c r="AH197" s="56"/>
      <c r="AI197" s="56"/>
      <c r="AJ197" s="56"/>
      <c r="AK197" s="56"/>
      <c r="AL197" s="56"/>
      <c r="AM197" s="56"/>
      <c r="AN197" s="56"/>
      <c r="AO197" s="56"/>
      <c r="AP197" s="56"/>
      <c r="AQ197" s="56"/>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c r="DE197" s="57"/>
      <c r="DF197" s="57"/>
      <c r="DG197" s="57"/>
      <c r="DH197" s="57"/>
      <c r="DI197" s="57"/>
      <c r="DJ197" s="57"/>
      <c r="DK197" s="57"/>
      <c r="DL197" s="57"/>
      <c r="DM197" s="57"/>
      <c r="DN197" s="57"/>
      <c r="DO197" s="57"/>
      <c r="DP197" s="57"/>
      <c r="DQ197" s="57"/>
      <c r="DR197" s="57"/>
      <c r="DS197" s="57"/>
      <c r="DT197" s="57"/>
      <c r="DU197" s="57"/>
      <c r="DV197" s="57"/>
      <c r="DW197" s="57"/>
      <c r="DX197" s="57"/>
      <c r="DY197" s="57"/>
      <c r="DZ197" s="57"/>
      <c r="EA197" s="57"/>
      <c r="EB197" s="57"/>
      <c r="EC197" s="57"/>
      <c r="ED197" s="57"/>
      <c r="EE197" s="57"/>
      <c r="EF197" s="57"/>
      <c r="EG197" s="57"/>
      <c r="EH197" s="57"/>
      <c r="EI197" s="57"/>
      <c r="EJ197" s="57"/>
      <c r="EK197" s="57"/>
      <c r="EL197" s="57"/>
      <c r="EM197" s="57"/>
      <c r="EN197" s="57"/>
      <c r="EO197" s="57"/>
      <c r="EP197" s="57"/>
      <c r="EQ197" s="57"/>
      <c r="ER197" s="57"/>
      <c r="ES197" s="57"/>
      <c r="ET197" s="57"/>
      <c r="EU197" s="57"/>
      <c r="EV197" s="57"/>
      <c r="EW197" s="57"/>
      <c r="EX197" s="57"/>
      <c r="EY197" s="57"/>
      <c r="EZ197" s="57"/>
      <c r="FA197" s="57"/>
      <c r="FB197" s="57"/>
      <c r="FC197" s="57"/>
      <c r="FD197" s="57"/>
      <c r="FE197" s="57"/>
      <c r="FF197" s="57"/>
      <c r="FG197" s="57"/>
      <c r="FH197" s="57"/>
      <c r="FI197" s="57"/>
      <c r="FJ197" s="57"/>
      <c r="FK197" s="57"/>
      <c r="FL197" s="57"/>
      <c r="FM197" s="57"/>
      <c r="FN197" s="57"/>
      <c r="FO197" s="57"/>
      <c r="FP197" s="57"/>
      <c r="FQ197" s="57"/>
      <c r="FR197" s="57"/>
      <c r="FS197" s="57"/>
      <c r="FT197" s="57"/>
      <c r="FU197" s="57"/>
      <c r="FV197" s="57"/>
      <c r="FW197" s="57"/>
      <c r="FX197" s="57"/>
      <c r="FY197" s="57"/>
      <c r="FZ197" s="57"/>
      <c r="GA197" s="57"/>
      <c r="GB197" s="57"/>
      <c r="GC197" s="57"/>
      <c r="GD197" s="57"/>
      <c r="GE197" s="57"/>
      <c r="GF197" s="57"/>
      <c r="GG197" s="57"/>
      <c r="GH197" s="57"/>
      <c r="GI197" s="57"/>
      <c r="GJ197" s="57"/>
      <c r="GK197" s="57"/>
      <c r="GL197" s="57"/>
      <c r="GM197" s="57"/>
      <c r="GN197" s="57"/>
    </row>
    <row r="198" spans="2:196" s="58" customFormat="1" ht="80.45" hidden="1" customHeight="1" x14ac:dyDescent="0.3">
      <c r="B198" s="132"/>
      <c r="C198" s="132"/>
      <c r="D198" s="132"/>
      <c r="E198" s="142" t="s">
        <v>314</v>
      </c>
      <c r="F198" s="11">
        <f>F64</f>
        <v>0</v>
      </c>
      <c r="G198" s="11">
        <f>G64</f>
        <v>0</v>
      </c>
      <c r="H198" s="11">
        <f>H64</f>
        <v>0</v>
      </c>
      <c r="I198" s="11"/>
      <c r="J198" s="124"/>
      <c r="K198" s="18" t="str">
        <f t="shared" si="219"/>
        <v/>
      </c>
      <c r="L198" s="11">
        <f>L64</f>
        <v>0</v>
      </c>
      <c r="M198" s="11">
        <f>M64</f>
        <v>0</v>
      </c>
      <c r="N198" s="11">
        <f>N64</f>
        <v>0</v>
      </c>
      <c r="O198" s="11">
        <f>O64</f>
        <v>0</v>
      </c>
      <c r="P198" s="11"/>
      <c r="Q198" s="164" t="str">
        <f t="shared" si="220"/>
        <v/>
      </c>
      <c r="R198" s="11">
        <f>R64</f>
        <v>0</v>
      </c>
      <c r="S198" s="11">
        <f>S64</f>
        <v>0</v>
      </c>
      <c r="T198" s="31">
        <f t="shared" ref="T198:T205" si="230">SUM(G198,N198)</f>
        <v>0</v>
      </c>
      <c r="U198" s="11">
        <f>U64</f>
        <v>0</v>
      </c>
      <c r="V198" s="125">
        <f t="shared" si="223"/>
        <v>0</v>
      </c>
      <c r="W198" s="17" t="str">
        <f t="shared" si="221"/>
        <v/>
      </c>
      <c r="X198" s="56"/>
      <c r="Y198" s="56"/>
      <c r="Z198" s="56"/>
      <c r="AA198" s="56"/>
      <c r="AB198" s="56"/>
      <c r="AC198" s="56"/>
      <c r="AD198" s="56"/>
      <c r="AE198" s="56"/>
      <c r="AF198" s="56"/>
      <c r="AG198" s="56"/>
      <c r="AH198" s="56"/>
      <c r="AI198" s="56"/>
      <c r="AJ198" s="56"/>
      <c r="AK198" s="56"/>
      <c r="AL198" s="56"/>
      <c r="AM198" s="56"/>
      <c r="AN198" s="56"/>
      <c r="AO198" s="56"/>
      <c r="AP198" s="56"/>
      <c r="AQ198" s="56"/>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c r="BZ198" s="57"/>
      <c r="CA198" s="57"/>
      <c r="CB198" s="57"/>
      <c r="CC198" s="57"/>
      <c r="CD198" s="57"/>
      <c r="CE198" s="57"/>
      <c r="CF198" s="57"/>
      <c r="CG198" s="57"/>
      <c r="CH198" s="57"/>
      <c r="CI198" s="57"/>
      <c r="CJ198" s="57"/>
      <c r="CK198" s="57"/>
      <c r="CL198" s="57"/>
      <c r="CM198" s="57"/>
      <c r="CN198" s="57"/>
      <c r="CO198" s="57"/>
      <c r="CP198" s="57"/>
      <c r="CQ198" s="57"/>
      <c r="CR198" s="57"/>
      <c r="CS198" s="57"/>
      <c r="CT198" s="57"/>
      <c r="CU198" s="57"/>
      <c r="CV198" s="57"/>
      <c r="CW198" s="57"/>
      <c r="CX198" s="57"/>
      <c r="CY198" s="57"/>
      <c r="CZ198" s="57"/>
      <c r="DA198" s="57"/>
      <c r="DB198" s="57"/>
      <c r="DC198" s="57"/>
      <c r="DD198" s="57"/>
      <c r="DE198" s="57"/>
      <c r="DF198" s="57"/>
      <c r="DG198" s="57"/>
      <c r="DH198" s="57"/>
      <c r="DI198" s="57"/>
      <c r="DJ198" s="57"/>
      <c r="DK198" s="57"/>
      <c r="DL198" s="57"/>
      <c r="DM198" s="57"/>
      <c r="DN198" s="57"/>
      <c r="DO198" s="57"/>
      <c r="DP198" s="57"/>
      <c r="DQ198" s="57"/>
      <c r="DR198" s="57"/>
      <c r="DS198" s="57"/>
      <c r="DT198" s="57"/>
      <c r="DU198" s="57"/>
      <c r="DV198" s="57"/>
      <c r="DW198" s="57"/>
      <c r="DX198" s="57"/>
      <c r="DY198" s="57"/>
      <c r="DZ198" s="57"/>
      <c r="EA198" s="57"/>
      <c r="EB198" s="57"/>
      <c r="EC198" s="57"/>
      <c r="ED198" s="57"/>
      <c r="EE198" s="57"/>
      <c r="EF198" s="57"/>
      <c r="EG198" s="57"/>
      <c r="EH198" s="57"/>
      <c r="EI198" s="57"/>
      <c r="EJ198" s="57"/>
      <c r="EK198" s="57"/>
      <c r="EL198" s="57"/>
      <c r="EM198" s="57"/>
      <c r="EN198" s="57"/>
      <c r="EO198" s="57"/>
      <c r="EP198" s="57"/>
      <c r="EQ198" s="57"/>
      <c r="ER198" s="57"/>
      <c r="ES198" s="57"/>
      <c r="ET198" s="57"/>
      <c r="EU198" s="57"/>
      <c r="EV198" s="57"/>
      <c r="EW198" s="57"/>
      <c r="EX198" s="57"/>
      <c r="EY198" s="57"/>
      <c r="EZ198" s="57"/>
      <c r="FA198" s="57"/>
      <c r="FB198" s="57"/>
      <c r="FC198" s="57"/>
      <c r="FD198" s="57"/>
      <c r="FE198" s="57"/>
      <c r="FF198" s="57"/>
      <c r="FG198" s="57"/>
      <c r="FH198" s="57"/>
      <c r="FI198" s="57"/>
      <c r="FJ198" s="57"/>
      <c r="FK198" s="57"/>
      <c r="FL198" s="57"/>
      <c r="FM198" s="57"/>
      <c r="FN198" s="57"/>
      <c r="FO198" s="57"/>
      <c r="FP198" s="57"/>
      <c r="FQ198" s="57"/>
      <c r="FR198" s="57"/>
      <c r="FS198" s="57"/>
      <c r="FT198" s="57"/>
      <c r="FU198" s="57"/>
      <c r="FV198" s="57"/>
      <c r="FW198" s="57"/>
      <c r="FX198" s="57"/>
      <c r="FY198" s="57"/>
      <c r="FZ198" s="57"/>
      <c r="GA198" s="57"/>
      <c r="GB198" s="57"/>
      <c r="GC198" s="57"/>
      <c r="GD198" s="57"/>
      <c r="GE198" s="57"/>
      <c r="GF198" s="57"/>
      <c r="GG198" s="57"/>
      <c r="GH198" s="57"/>
      <c r="GI198" s="57"/>
      <c r="GJ198" s="57"/>
      <c r="GK198" s="57"/>
      <c r="GL198" s="57"/>
      <c r="GM198" s="57"/>
      <c r="GN198" s="57"/>
    </row>
    <row r="199" spans="2:196" s="58" customFormat="1" ht="76.900000000000006" hidden="1" customHeight="1" x14ac:dyDescent="0.3">
      <c r="B199" s="132"/>
      <c r="C199" s="132"/>
      <c r="D199" s="132"/>
      <c r="E199" s="140" t="s">
        <v>313</v>
      </c>
      <c r="F199" s="11">
        <f>F132</f>
        <v>0</v>
      </c>
      <c r="G199" s="11">
        <f>G132</f>
        <v>0</v>
      </c>
      <c r="H199" s="11">
        <f>H132</f>
        <v>0</v>
      </c>
      <c r="I199" s="11"/>
      <c r="J199" s="124"/>
      <c r="K199" s="18" t="str">
        <f t="shared" si="219"/>
        <v/>
      </c>
      <c r="L199" s="11">
        <f>L132</f>
        <v>0</v>
      </c>
      <c r="M199" s="11">
        <f>M132</f>
        <v>0</v>
      </c>
      <c r="N199" s="11">
        <f>N132</f>
        <v>0</v>
      </c>
      <c r="O199" s="11">
        <f>O132</f>
        <v>0</v>
      </c>
      <c r="P199" s="11"/>
      <c r="Q199" s="164" t="str">
        <f t="shared" si="220"/>
        <v/>
      </c>
      <c r="R199" s="11">
        <f>R132</f>
        <v>0</v>
      </c>
      <c r="S199" s="11">
        <f>S132</f>
        <v>0</v>
      </c>
      <c r="T199" s="31">
        <f t="shared" si="230"/>
        <v>0</v>
      </c>
      <c r="U199" s="11">
        <f>U132</f>
        <v>0</v>
      </c>
      <c r="V199" s="125">
        <f t="shared" si="223"/>
        <v>0</v>
      </c>
      <c r="W199" s="17" t="str">
        <f t="shared" si="221"/>
        <v/>
      </c>
      <c r="X199" s="56"/>
      <c r="Y199" s="56"/>
      <c r="Z199" s="56"/>
      <c r="AA199" s="56"/>
      <c r="AB199" s="56"/>
      <c r="AC199" s="56"/>
      <c r="AD199" s="56"/>
      <c r="AE199" s="56"/>
      <c r="AF199" s="56"/>
      <c r="AG199" s="56"/>
      <c r="AH199" s="56"/>
      <c r="AI199" s="56"/>
      <c r="AJ199" s="56"/>
      <c r="AK199" s="56"/>
      <c r="AL199" s="56"/>
      <c r="AM199" s="56"/>
      <c r="AN199" s="56"/>
      <c r="AO199" s="56"/>
      <c r="AP199" s="56"/>
      <c r="AQ199" s="56"/>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c r="DG199" s="57"/>
      <c r="DH199" s="57"/>
      <c r="DI199" s="57"/>
      <c r="DJ199" s="57"/>
      <c r="DK199" s="57"/>
      <c r="DL199" s="57"/>
      <c r="DM199" s="57"/>
      <c r="DN199" s="57"/>
      <c r="DO199" s="57"/>
      <c r="DP199" s="57"/>
      <c r="DQ199" s="57"/>
      <c r="DR199" s="57"/>
      <c r="DS199" s="57"/>
      <c r="DT199" s="57"/>
      <c r="DU199" s="57"/>
      <c r="DV199" s="57"/>
      <c r="DW199" s="57"/>
      <c r="DX199" s="57"/>
      <c r="DY199" s="57"/>
      <c r="DZ199" s="57"/>
      <c r="EA199" s="57"/>
      <c r="EB199" s="57"/>
      <c r="EC199" s="57"/>
      <c r="ED199" s="57"/>
      <c r="EE199" s="57"/>
      <c r="EF199" s="57"/>
      <c r="EG199" s="57"/>
      <c r="EH199" s="57"/>
      <c r="EI199" s="57"/>
      <c r="EJ199" s="57"/>
      <c r="EK199" s="57"/>
      <c r="EL199" s="57"/>
      <c r="EM199" s="57"/>
      <c r="EN199" s="57"/>
      <c r="EO199" s="57"/>
      <c r="EP199" s="57"/>
      <c r="EQ199" s="57"/>
      <c r="ER199" s="57"/>
      <c r="ES199" s="57"/>
      <c r="ET199" s="57"/>
      <c r="EU199" s="57"/>
      <c r="EV199" s="57"/>
      <c r="EW199" s="57"/>
      <c r="EX199" s="57"/>
      <c r="EY199" s="57"/>
      <c r="EZ199" s="57"/>
      <c r="FA199" s="57"/>
      <c r="FB199" s="57"/>
      <c r="FC199" s="57"/>
      <c r="FD199" s="57"/>
      <c r="FE199" s="57"/>
      <c r="FF199" s="57"/>
      <c r="FG199" s="57"/>
      <c r="FH199" s="57"/>
      <c r="FI199" s="57"/>
      <c r="FJ199" s="57"/>
      <c r="FK199" s="57"/>
      <c r="FL199" s="57"/>
      <c r="FM199" s="57"/>
      <c r="FN199" s="57"/>
      <c r="FO199" s="57"/>
      <c r="FP199" s="57"/>
      <c r="FQ199" s="57"/>
      <c r="FR199" s="57"/>
      <c r="FS199" s="57"/>
      <c r="FT199" s="57"/>
      <c r="FU199" s="57"/>
      <c r="FV199" s="57"/>
      <c r="FW199" s="57"/>
      <c r="FX199" s="57"/>
      <c r="FY199" s="57"/>
      <c r="FZ199" s="57"/>
      <c r="GA199" s="57"/>
      <c r="GB199" s="57"/>
      <c r="GC199" s="57"/>
      <c r="GD199" s="57"/>
      <c r="GE199" s="57"/>
      <c r="GF199" s="57"/>
      <c r="GG199" s="57"/>
      <c r="GH199" s="57"/>
      <c r="GI199" s="57"/>
      <c r="GJ199" s="57"/>
      <c r="GK199" s="57"/>
      <c r="GL199" s="57"/>
      <c r="GM199" s="57"/>
      <c r="GN199" s="57"/>
    </row>
    <row r="200" spans="2:196" s="58" customFormat="1" ht="29.45" hidden="1" customHeight="1" x14ac:dyDescent="0.3">
      <c r="B200" s="132"/>
      <c r="C200" s="132"/>
      <c r="D200" s="132"/>
      <c r="E200" s="143" t="s">
        <v>318</v>
      </c>
      <c r="F200" s="11">
        <f t="shared" ref="F200:H201" si="231">F70</f>
        <v>0</v>
      </c>
      <c r="G200" s="11">
        <f t="shared" si="231"/>
        <v>0</v>
      </c>
      <c r="H200" s="11">
        <f t="shared" si="231"/>
        <v>0</v>
      </c>
      <c r="I200" s="11"/>
      <c r="J200" s="124"/>
      <c r="K200" s="18" t="str">
        <f t="shared" si="219"/>
        <v/>
      </c>
      <c r="L200" s="11">
        <f t="shared" ref="L200:O201" si="232">L70</f>
        <v>0</v>
      </c>
      <c r="M200" s="11">
        <f t="shared" si="232"/>
        <v>0</v>
      </c>
      <c r="N200" s="11">
        <f t="shared" si="232"/>
        <v>0</v>
      </c>
      <c r="O200" s="11">
        <f t="shared" si="232"/>
        <v>0</v>
      </c>
      <c r="P200" s="11"/>
      <c r="Q200" s="164" t="str">
        <f t="shared" si="220"/>
        <v/>
      </c>
      <c r="R200" s="11">
        <f>R70</f>
        <v>0</v>
      </c>
      <c r="S200" s="11">
        <f>S70</f>
        <v>0</v>
      </c>
      <c r="T200" s="31">
        <f t="shared" si="230"/>
        <v>0</v>
      </c>
      <c r="U200" s="11">
        <f>U70</f>
        <v>0</v>
      </c>
      <c r="V200" s="125">
        <f t="shared" si="223"/>
        <v>0</v>
      </c>
      <c r="W200" s="17" t="str">
        <f t="shared" si="221"/>
        <v/>
      </c>
      <c r="X200" s="56"/>
      <c r="Y200" s="56"/>
      <c r="Z200" s="56"/>
      <c r="AA200" s="56"/>
      <c r="AB200" s="56"/>
      <c r="AC200" s="56"/>
      <c r="AD200" s="56"/>
      <c r="AE200" s="56"/>
      <c r="AF200" s="56"/>
      <c r="AG200" s="56"/>
      <c r="AH200" s="56"/>
      <c r="AI200" s="56"/>
      <c r="AJ200" s="56"/>
      <c r="AK200" s="56"/>
      <c r="AL200" s="56"/>
      <c r="AM200" s="56"/>
      <c r="AN200" s="56"/>
      <c r="AO200" s="56"/>
      <c r="AP200" s="56"/>
      <c r="AQ200" s="56"/>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c r="BZ200" s="57"/>
      <c r="CA200" s="57"/>
      <c r="CB200" s="57"/>
      <c r="CC200" s="57"/>
      <c r="CD200" s="57"/>
      <c r="CE200" s="57"/>
      <c r="CF200" s="57"/>
      <c r="CG200" s="57"/>
      <c r="CH200" s="57"/>
      <c r="CI200" s="57"/>
      <c r="CJ200" s="57"/>
      <c r="CK200" s="57"/>
      <c r="CL200" s="57"/>
      <c r="CM200" s="57"/>
      <c r="CN200" s="57"/>
      <c r="CO200" s="57"/>
      <c r="CP200" s="57"/>
      <c r="CQ200" s="57"/>
      <c r="CR200" s="57"/>
      <c r="CS200" s="57"/>
      <c r="CT200" s="57"/>
      <c r="CU200" s="57"/>
      <c r="CV200" s="57"/>
      <c r="CW200" s="57"/>
      <c r="CX200" s="57"/>
      <c r="CY200" s="57"/>
      <c r="CZ200" s="57"/>
      <c r="DA200" s="57"/>
      <c r="DB200" s="57"/>
      <c r="DC200" s="57"/>
      <c r="DD200" s="57"/>
      <c r="DE200" s="57"/>
      <c r="DF200" s="57"/>
      <c r="DG200" s="57"/>
      <c r="DH200" s="57"/>
      <c r="DI200" s="57"/>
      <c r="DJ200" s="57"/>
      <c r="DK200" s="57"/>
      <c r="DL200" s="57"/>
      <c r="DM200" s="57"/>
      <c r="DN200" s="57"/>
      <c r="DO200" s="57"/>
      <c r="DP200" s="57"/>
      <c r="DQ200" s="57"/>
      <c r="DR200" s="57"/>
      <c r="DS200" s="57"/>
      <c r="DT200" s="57"/>
      <c r="DU200" s="57"/>
      <c r="DV200" s="57"/>
      <c r="DW200" s="57"/>
      <c r="DX200" s="57"/>
      <c r="DY200" s="57"/>
      <c r="DZ200" s="57"/>
      <c r="EA200" s="57"/>
      <c r="EB200" s="57"/>
      <c r="EC200" s="57"/>
      <c r="ED200" s="57"/>
      <c r="EE200" s="57"/>
      <c r="EF200" s="57"/>
      <c r="EG200" s="57"/>
      <c r="EH200" s="57"/>
      <c r="EI200" s="57"/>
      <c r="EJ200" s="57"/>
      <c r="EK200" s="57"/>
      <c r="EL200" s="57"/>
      <c r="EM200" s="57"/>
      <c r="EN200" s="57"/>
      <c r="EO200" s="57"/>
      <c r="EP200" s="57"/>
      <c r="EQ200" s="57"/>
      <c r="ER200" s="57"/>
      <c r="ES200" s="57"/>
      <c r="ET200" s="57"/>
      <c r="EU200" s="57"/>
      <c r="EV200" s="57"/>
      <c r="EW200" s="57"/>
      <c r="EX200" s="57"/>
      <c r="EY200" s="57"/>
      <c r="EZ200" s="57"/>
      <c r="FA200" s="57"/>
      <c r="FB200" s="57"/>
      <c r="FC200" s="57"/>
      <c r="FD200" s="57"/>
      <c r="FE200" s="57"/>
      <c r="FF200" s="57"/>
      <c r="FG200" s="57"/>
      <c r="FH200" s="57"/>
      <c r="FI200" s="57"/>
      <c r="FJ200" s="57"/>
      <c r="FK200" s="57"/>
      <c r="FL200" s="57"/>
      <c r="FM200" s="57"/>
      <c r="FN200" s="57"/>
      <c r="FO200" s="57"/>
      <c r="FP200" s="57"/>
      <c r="FQ200" s="57"/>
      <c r="FR200" s="57"/>
      <c r="FS200" s="57"/>
      <c r="FT200" s="57"/>
      <c r="FU200" s="57"/>
      <c r="FV200" s="57"/>
      <c r="FW200" s="57"/>
      <c r="FX200" s="57"/>
      <c r="FY200" s="57"/>
      <c r="FZ200" s="57"/>
      <c r="GA200" s="57"/>
      <c r="GB200" s="57"/>
      <c r="GC200" s="57"/>
      <c r="GD200" s="57"/>
      <c r="GE200" s="57"/>
      <c r="GF200" s="57"/>
      <c r="GG200" s="57"/>
      <c r="GH200" s="57"/>
      <c r="GI200" s="57"/>
      <c r="GJ200" s="57"/>
      <c r="GK200" s="57"/>
      <c r="GL200" s="57"/>
      <c r="GM200" s="57"/>
      <c r="GN200" s="57"/>
    </row>
    <row r="201" spans="2:196" s="58" customFormat="1" ht="27" hidden="1" customHeight="1" x14ac:dyDescent="0.3">
      <c r="B201" s="132"/>
      <c r="C201" s="132"/>
      <c r="D201" s="132"/>
      <c r="E201" s="143" t="s">
        <v>319</v>
      </c>
      <c r="F201" s="11">
        <f t="shared" si="231"/>
        <v>0</v>
      </c>
      <c r="G201" s="11">
        <f t="shared" si="231"/>
        <v>0</v>
      </c>
      <c r="H201" s="11">
        <f t="shared" si="231"/>
        <v>0</v>
      </c>
      <c r="I201" s="11"/>
      <c r="J201" s="124"/>
      <c r="K201" s="18" t="str">
        <f t="shared" si="219"/>
        <v/>
      </c>
      <c r="L201" s="11">
        <f t="shared" si="232"/>
        <v>0</v>
      </c>
      <c r="M201" s="11">
        <f t="shared" si="232"/>
        <v>0</v>
      </c>
      <c r="N201" s="11">
        <f t="shared" si="232"/>
        <v>0</v>
      </c>
      <c r="O201" s="11">
        <f t="shared" si="232"/>
        <v>0</v>
      </c>
      <c r="P201" s="11"/>
      <c r="Q201" s="164" t="str">
        <f t="shared" si="220"/>
        <v/>
      </c>
      <c r="R201" s="11">
        <f>R71</f>
        <v>0</v>
      </c>
      <c r="S201" s="11">
        <f>S71</f>
        <v>0</v>
      </c>
      <c r="T201" s="31">
        <f t="shared" si="230"/>
        <v>0</v>
      </c>
      <c r="U201" s="11">
        <f>U71</f>
        <v>0</v>
      </c>
      <c r="V201" s="125">
        <f t="shared" si="223"/>
        <v>0</v>
      </c>
      <c r="W201" s="17" t="str">
        <f t="shared" si="221"/>
        <v/>
      </c>
      <c r="X201" s="56"/>
      <c r="Y201" s="56"/>
      <c r="Z201" s="56"/>
      <c r="AA201" s="56"/>
      <c r="AB201" s="56"/>
      <c r="AC201" s="56"/>
      <c r="AD201" s="56"/>
      <c r="AE201" s="56"/>
      <c r="AF201" s="56"/>
      <c r="AG201" s="56"/>
      <c r="AH201" s="56"/>
      <c r="AI201" s="56"/>
      <c r="AJ201" s="56"/>
      <c r="AK201" s="56"/>
      <c r="AL201" s="56"/>
      <c r="AM201" s="56"/>
      <c r="AN201" s="56"/>
      <c r="AO201" s="56"/>
      <c r="AP201" s="56"/>
      <c r="AQ201" s="56"/>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c r="DD201" s="57"/>
      <c r="DE201" s="57"/>
      <c r="DF201" s="57"/>
      <c r="DG201" s="57"/>
      <c r="DH201" s="57"/>
      <c r="DI201" s="57"/>
      <c r="DJ201" s="57"/>
      <c r="DK201" s="57"/>
      <c r="DL201" s="57"/>
      <c r="DM201" s="57"/>
      <c r="DN201" s="57"/>
      <c r="DO201" s="57"/>
      <c r="DP201" s="57"/>
      <c r="DQ201" s="57"/>
      <c r="DR201" s="57"/>
      <c r="DS201" s="57"/>
      <c r="DT201" s="57"/>
      <c r="DU201" s="57"/>
      <c r="DV201" s="57"/>
      <c r="DW201" s="57"/>
      <c r="DX201" s="57"/>
      <c r="DY201" s="57"/>
      <c r="DZ201" s="57"/>
      <c r="EA201" s="57"/>
      <c r="EB201" s="57"/>
      <c r="EC201" s="57"/>
      <c r="ED201" s="57"/>
      <c r="EE201" s="57"/>
      <c r="EF201" s="57"/>
      <c r="EG201" s="57"/>
      <c r="EH201" s="57"/>
      <c r="EI201" s="57"/>
      <c r="EJ201" s="57"/>
      <c r="EK201" s="57"/>
      <c r="EL201" s="57"/>
      <c r="EM201" s="57"/>
      <c r="EN201" s="57"/>
      <c r="EO201" s="57"/>
      <c r="EP201" s="57"/>
      <c r="EQ201" s="57"/>
      <c r="ER201" s="57"/>
      <c r="ES201" s="57"/>
      <c r="ET201" s="57"/>
      <c r="EU201" s="57"/>
      <c r="EV201" s="57"/>
      <c r="EW201" s="57"/>
      <c r="EX201" s="57"/>
      <c r="EY201" s="57"/>
      <c r="EZ201" s="57"/>
      <c r="FA201" s="57"/>
      <c r="FB201" s="57"/>
      <c r="FC201" s="57"/>
      <c r="FD201" s="57"/>
      <c r="FE201" s="57"/>
      <c r="FF201" s="57"/>
      <c r="FG201" s="57"/>
      <c r="FH201" s="57"/>
      <c r="FI201" s="57"/>
      <c r="FJ201" s="57"/>
      <c r="FK201" s="57"/>
      <c r="FL201" s="57"/>
      <c r="FM201" s="57"/>
      <c r="FN201" s="57"/>
      <c r="FO201" s="57"/>
      <c r="FP201" s="57"/>
      <c r="FQ201" s="57"/>
      <c r="FR201" s="57"/>
      <c r="FS201" s="57"/>
      <c r="FT201" s="57"/>
      <c r="FU201" s="57"/>
      <c r="FV201" s="57"/>
      <c r="FW201" s="57"/>
      <c r="FX201" s="57"/>
      <c r="FY201" s="57"/>
      <c r="FZ201" s="57"/>
      <c r="GA201" s="57"/>
      <c r="GB201" s="57"/>
      <c r="GC201" s="57"/>
      <c r="GD201" s="57"/>
      <c r="GE201" s="57"/>
      <c r="GF201" s="57"/>
      <c r="GG201" s="57"/>
      <c r="GH201" s="57"/>
      <c r="GI201" s="57"/>
      <c r="GJ201" s="57"/>
      <c r="GK201" s="57"/>
      <c r="GL201" s="57"/>
      <c r="GM201" s="57"/>
      <c r="GN201" s="57"/>
    </row>
    <row r="202" spans="2:196" s="58" customFormat="1" ht="99.6" hidden="1" customHeight="1" x14ac:dyDescent="0.3">
      <c r="B202" s="132"/>
      <c r="C202" s="132"/>
      <c r="D202" s="132"/>
      <c r="E202" s="143" t="s">
        <v>329</v>
      </c>
      <c r="F202" s="11">
        <f>F98</f>
        <v>0</v>
      </c>
      <c r="G202" s="11">
        <f>G98</f>
        <v>0</v>
      </c>
      <c r="H202" s="11">
        <f>H98</f>
        <v>0</v>
      </c>
      <c r="I202" s="11"/>
      <c r="J202" s="124"/>
      <c r="K202" s="18" t="str">
        <f t="shared" si="219"/>
        <v/>
      </c>
      <c r="L202" s="11">
        <f>L98</f>
        <v>0</v>
      </c>
      <c r="M202" s="11">
        <f>M98</f>
        <v>0</v>
      </c>
      <c r="N202" s="11">
        <f>N98</f>
        <v>0</v>
      </c>
      <c r="O202" s="11">
        <f>O98</f>
        <v>0</v>
      </c>
      <c r="P202" s="11"/>
      <c r="Q202" s="164" t="str">
        <f t="shared" si="220"/>
        <v/>
      </c>
      <c r="R202" s="11">
        <f>R98</f>
        <v>0</v>
      </c>
      <c r="S202" s="11">
        <f>S98</f>
        <v>0</v>
      </c>
      <c r="T202" s="31">
        <f t="shared" si="230"/>
        <v>0</v>
      </c>
      <c r="U202" s="11">
        <f>U98</f>
        <v>0</v>
      </c>
      <c r="V202" s="125">
        <f t="shared" si="223"/>
        <v>0</v>
      </c>
      <c r="W202" s="17" t="str">
        <f t="shared" si="221"/>
        <v/>
      </c>
      <c r="X202" s="56"/>
      <c r="Y202" s="56"/>
      <c r="Z202" s="56"/>
      <c r="AA202" s="56"/>
      <c r="AB202" s="56"/>
      <c r="AC202" s="56"/>
      <c r="AD202" s="56"/>
      <c r="AE202" s="56"/>
      <c r="AF202" s="56"/>
      <c r="AG202" s="56"/>
      <c r="AH202" s="56"/>
      <c r="AI202" s="56"/>
      <c r="AJ202" s="56"/>
      <c r="AK202" s="56"/>
      <c r="AL202" s="56"/>
      <c r="AM202" s="56"/>
      <c r="AN202" s="56"/>
      <c r="AO202" s="56"/>
      <c r="AP202" s="56"/>
      <c r="AQ202" s="56"/>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57"/>
      <c r="DW202" s="57"/>
      <c r="DX202" s="57"/>
      <c r="DY202" s="57"/>
      <c r="DZ202" s="57"/>
      <c r="EA202" s="57"/>
      <c r="EB202" s="57"/>
      <c r="EC202" s="57"/>
      <c r="ED202" s="57"/>
      <c r="EE202" s="57"/>
      <c r="EF202" s="57"/>
      <c r="EG202" s="57"/>
      <c r="EH202" s="57"/>
      <c r="EI202" s="57"/>
      <c r="EJ202" s="57"/>
      <c r="EK202" s="57"/>
      <c r="EL202" s="57"/>
      <c r="EM202" s="57"/>
      <c r="EN202" s="57"/>
      <c r="EO202" s="57"/>
      <c r="EP202" s="57"/>
      <c r="EQ202" s="57"/>
      <c r="ER202" s="57"/>
      <c r="ES202" s="57"/>
      <c r="ET202" s="57"/>
      <c r="EU202" s="57"/>
      <c r="EV202" s="57"/>
      <c r="EW202" s="57"/>
      <c r="EX202" s="57"/>
      <c r="EY202" s="57"/>
      <c r="EZ202" s="57"/>
      <c r="FA202" s="57"/>
      <c r="FB202" s="57"/>
      <c r="FC202" s="57"/>
      <c r="FD202" s="57"/>
      <c r="FE202" s="57"/>
      <c r="FF202" s="57"/>
      <c r="FG202" s="57"/>
      <c r="FH202" s="57"/>
      <c r="FI202" s="57"/>
      <c r="FJ202" s="57"/>
      <c r="FK202" s="57"/>
      <c r="FL202" s="57"/>
      <c r="FM202" s="57"/>
      <c r="FN202" s="57"/>
      <c r="FO202" s="57"/>
      <c r="FP202" s="57"/>
      <c r="FQ202" s="57"/>
      <c r="FR202" s="57"/>
      <c r="FS202" s="57"/>
      <c r="FT202" s="57"/>
      <c r="FU202" s="57"/>
      <c r="FV202" s="57"/>
      <c r="FW202" s="57"/>
      <c r="FX202" s="57"/>
      <c r="FY202" s="57"/>
      <c r="FZ202" s="57"/>
      <c r="GA202" s="57"/>
      <c r="GB202" s="57"/>
      <c r="GC202" s="57"/>
      <c r="GD202" s="57"/>
      <c r="GE202" s="57"/>
      <c r="GF202" s="57"/>
      <c r="GG202" s="57"/>
      <c r="GH202" s="57"/>
      <c r="GI202" s="57"/>
      <c r="GJ202" s="57"/>
      <c r="GK202" s="57"/>
      <c r="GL202" s="57"/>
      <c r="GM202" s="57"/>
      <c r="GN202" s="57"/>
    </row>
    <row r="203" spans="2:196" s="58" customFormat="1" ht="43.5" hidden="1" customHeight="1" x14ac:dyDescent="0.3">
      <c r="B203" s="132"/>
      <c r="C203" s="132"/>
      <c r="D203" s="132"/>
      <c r="E203" s="144" t="s">
        <v>296</v>
      </c>
      <c r="F203" s="11">
        <f>F116</f>
        <v>0</v>
      </c>
      <c r="G203" s="11">
        <f>G116</f>
        <v>0</v>
      </c>
      <c r="H203" s="11">
        <f>H116</f>
        <v>0</v>
      </c>
      <c r="I203" s="11"/>
      <c r="J203" s="11"/>
      <c r="K203" s="18" t="str">
        <f t="shared" si="219"/>
        <v/>
      </c>
      <c r="L203" s="11">
        <f>L116</f>
        <v>0</v>
      </c>
      <c r="M203" s="11">
        <f>M116</f>
        <v>0</v>
      </c>
      <c r="N203" s="11">
        <f>N116</f>
        <v>0</v>
      </c>
      <c r="O203" s="11">
        <f>O116</f>
        <v>0</v>
      </c>
      <c r="P203" s="11"/>
      <c r="Q203" s="164" t="str">
        <f t="shared" si="220"/>
        <v/>
      </c>
      <c r="R203" s="11">
        <f>R116</f>
        <v>0</v>
      </c>
      <c r="S203" s="11">
        <f>S116</f>
        <v>0</v>
      </c>
      <c r="T203" s="31">
        <f t="shared" si="230"/>
        <v>0</v>
      </c>
      <c r="U203" s="11">
        <f>U116</f>
        <v>0</v>
      </c>
      <c r="V203" s="125">
        <f t="shared" si="223"/>
        <v>0</v>
      </c>
      <c r="W203" s="17" t="str">
        <f t="shared" si="221"/>
        <v/>
      </c>
      <c r="X203" s="56"/>
      <c r="Y203" s="56"/>
      <c r="Z203" s="56"/>
      <c r="AA203" s="56"/>
      <c r="AB203" s="56"/>
      <c r="AC203" s="56"/>
      <c r="AD203" s="56"/>
      <c r="AE203" s="56"/>
      <c r="AF203" s="56"/>
      <c r="AG203" s="56"/>
      <c r="AH203" s="56"/>
      <c r="AI203" s="56"/>
      <c r="AJ203" s="56"/>
      <c r="AK203" s="56"/>
      <c r="AL203" s="56"/>
      <c r="AM203" s="56"/>
      <c r="AN203" s="56"/>
      <c r="AO203" s="56"/>
      <c r="AP203" s="56"/>
      <c r="AQ203" s="56"/>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7"/>
      <c r="DI203" s="57"/>
      <c r="DJ203" s="57"/>
      <c r="DK203" s="57"/>
      <c r="DL203" s="57"/>
      <c r="DM203" s="57"/>
      <c r="DN203" s="57"/>
      <c r="DO203" s="57"/>
      <c r="DP203" s="57"/>
      <c r="DQ203" s="57"/>
      <c r="DR203" s="57"/>
      <c r="DS203" s="57"/>
      <c r="DT203" s="57"/>
      <c r="DU203" s="57"/>
      <c r="DV203" s="57"/>
      <c r="DW203" s="57"/>
      <c r="DX203" s="57"/>
      <c r="DY203" s="57"/>
      <c r="DZ203" s="57"/>
      <c r="EA203" s="57"/>
      <c r="EB203" s="57"/>
      <c r="EC203" s="57"/>
      <c r="ED203" s="57"/>
      <c r="EE203" s="57"/>
      <c r="EF203" s="57"/>
      <c r="EG203" s="57"/>
      <c r="EH203" s="57"/>
      <c r="EI203" s="57"/>
      <c r="EJ203" s="57"/>
      <c r="EK203" s="57"/>
      <c r="EL203" s="57"/>
      <c r="EM203" s="57"/>
      <c r="EN203" s="57"/>
      <c r="EO203" s="57"/>
      <c r="EP203" s="57"/>
      <c r="EQ203" s="57"/>
      <c r="ER203" s="57"/>
      <c r="ES203" s="57"/>
      <c r="ET203" s="57"/>
      <c r="EU203" s="57"/>
      <c r="EV203" s="57"/>
      <c r="EW203" s="57"/>
      <c r="EX203" s="57"/>
      <c r="EY203" s="57"/>
      <c r="EZ203" s="57"/>
      <c r="FA203" s="57"/>
      <c r="FB203" s="57"/>
      <c r="FC203" s="57"/>
      <c r="FD203" s="57"/>
      <c r="FE203" s="57"/>
      <c r="FF203" s="57"/>
      <c r="FG203" s="57"/>
      <c r="FH203" s="57"/>
      <c r="FI203" s="57"/>
      <c r="FJ203" s="57"/>
      <c r="FK203" s="57"/>
      <c r="FL203" s="57"/>
      <c r="FM203" s="57"/>
      <c r="FN203" s="57"/>
      <c r="FO203" s="57"/>
      <c r="FP203" s="57"/>
      <c r="FQ203" s="57"/>
      <c r="FR203" s="57"/>
      <c r="FS203" s="57"/>
      <c r="FT203" s="57"/>
      <c r="FU203" s="57"/>
      <c r="FV203" s="57"/>
      <c r="FW203" s="57"/>
      <c r="FX203" s="57"/>
      <c r="FY203" s="57"/>
      <c r="FZ203" s="57"/>
      <c r="GA203" s="57"/>
      <c r="GB203" s="57"/>
      <c r="GC203" s="57"/>
      <c r="GD203" s="57"/>
      <c r="GE203" s="57"/>
      <c r="GF203" s="57"/>
      <c r="GG203" s="57"/>
      <c r="GH203" s="57"/>
      <c r="GI203" s="57"/>
      <c r="GJ203" s="57"/>
      <c r="GK203" s="57"/>
      <c r="GL203" s="57"/>
      <c r="GM203" s="57"/>
      <c r="GN203" s="57"/>
    </row>
    <row r="204" spans="2:196" s="58" customFormat="1" ht="63" hidden="1" customHeight="1" x14ac:dyDescent="0.3">
      <c r="B204" s="132"/>
      <c r="C204" s="132"/>
      <c r="D204" s="132"/>
      <c r="E204" s="145" t="s">
        <v>332</v>
      </c>
      <c r="F204" s="11">
        <f>F95</f>
        <v>0</v>
      </c>
      <c r="G204" s="11">
        <f>G95</f>
        <v>0</v>
      </c>
      <c r="H204" s="11">
        <f>H95</f>
        <v>0</v>
      </c>
      <c r="I204" s="11"/>
      <c r="J204" s="11"/>
      <c r="K204" s="18" t="str">
        <f t="shared" si="219"/>
        <v/>
      </c>
      <c r="L204" s="11">
        <f>L95</f>
        <v>0</v>
      </c>
      <c r="M204" s="11">
        <f>M95</f>
        <v>0</v>
      </c>
      <c r="N204" s="11">
        <f>N95</f>
        <v>0</v>
      </c>
      <c r="O204" s="11">
        <f>O95</f>
        <v>0</v>
      </c>
      <c r="P204" s="11"/>
      <c r="Q204" s="164" t="str">
        <f t="shared" si="220"/>
        <v/>
      </c>
      <c r="R204" s="11">
        <f>R95</f>
        <v>0</v>
      </c>
      <c r="S204" s="11">
        <f>S95</f>
        <v>0</v>
      </c>
      <c r="T204" s="31">
        <f t="shared" si="230"/>
        <v>0</v>
      </c>
      <c r="U204" s="11">
        <f>U95</f>
        <v>0</v>
      </c>
      <c r="V204" s="125">
        <f t="shared" si="223"/>
        <v>0</v>
      </c>
      <c r="W204" s="17" t="str">
        <f t="shared" si="221"/>
        <v/>
      </c>
      <c r="X204" s="56"/>
      <c r="Y204" s="56"/>
      <c r="Z204" s="56"/>
      <c r="AA204" s="56"/>
      <c r="AB204" s="56"/>
      <c r="AC204" s="56"/>
      <c r="AD204" s="56"/>
      <c r="AE204" s="56"/>
      <c r="AF204" s="56"/>
      <c r="AG204" s="56"/>
      <c r="AH204" s="56"/>
      <c r="AI204" s="56"/>
      <c r="AJ204" s="56"/>
      <c r="AK204" s="56"/>
      <c r="AL204" s="56"/>
      <c r="AM204" s="56"/>
      <c r="AN204" s="56"/>
      <c r="AO204" s="56"/>
      <c r="AP204" s="56"/>
      <c r="AQ204" s="56"/>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57"/>
      <c r="DW204" s="57"/>
      <c r="DX204" s="57"/>
      <c r="DY204" s="57"/>
      <c r="DZ204" s="57"/>
      <c r="EA204" s="57"/>
      <c r="EB204" s="57"/>
      <c r="EC204" s="57"/>
      <c r="ED204" s="57"/>
      <c r="EE204" s="57"/>
      <c r="EF204" s="57"/>
      <c r="EG204" s="57"/>
      <c r="EH204" s="57"/>
      <c r="EI204" s="57"/>
      <c r="EJ204" s="57"/>
      <c r="EK204" s="57"/>
      <c r="EL204" s="57"/>
      <c r="EM204" s="57"/>
      <c r="EN204" s="57"/>
      <c r="EO204" s="57"/>
      <c r="EP204" s="57"/>
      <c r="EQ204" s="57"/>
      <c r="ER204" s="57"/>
      <c r="ES204" s="57"/>
      <c r="ET204" s="57"/>
      <c r="EU204" s="57"/>
      <c r="EV204" s="57"/>
      <c r="EW204" s="57"/>
      <c r="EX204" s="57"/>
      <c r="EY204" s="57"/>
      <c r="EZ204" s="57"/>
      <c r="FA204" s="57"/>
      <c r="FB204" s="57"/>
      <c r="FC204" s="57"/>
      <c r="FD204" s="57"/>
      <c r="FE204" s="57"/>
      <c r="FF204" s="57"/>
      <c r="FG204" s="57"/>
      <c r="FH204" s="57"/>
      <c r="FI204" s="57"/>
      <c r="FJ204" s="57"/>
      <c r="FK204" s="57"/>
      <c r="FL204" s="57"/>
      <c r="FM204" s="57"/>
      <c r="FN204" s="57"/>
      <c r="FO204" s="57"/>
      <c r="FP204" s="57"/>
      <c r="FQ204" s="57"/>
      <c r="FR204" s="57"/>
      <c r="FS204" s="57"/>
      <c r="FT204" s="57"/>
      <c r="FU204" s="57"/>
      <c r="FV204" s="57"/>
      <c r="FW204" s="57"/>
      <c r="FX204" s="57"/>
      <c r="FY204" s="57"/>
      <c r="FZ204" s="57"/>
      <c r="GA204" s="57"/>
      <c r="GB204" s="57"/>
      <c r="GC204" s="57"/>
      <c r="GD204" s="57"/>
      <c r="GE204" s="57"/>
      <c r="GF204" s="57"/>
      <c r="GG204" s="57"/>
      <c r="GH204" s="57"/>
      <c r="GI204" s="57"/>
      <c r="GJ204" s="57"/>
      <c r="GK204" s="57"/>
      <c r="GL204" s="57"/>
      <c r="GM204" s="57"/>
      <c r="GN204" s="57"/>
    </row>
    <row r="205" spans="2:196" s="58" customFormat="1" ht="46.5" customHeight="1" x14ac:dyDescent="0.25">
      <c r="B205" s="132"/>
      <c r="C205" s="132"/>
      <c r="D205" s="132"/>
      <c r="E205" s="299" t="s">
        <v>362</v>
      </c>
      <c r="F205" s="11">
        <f>SUM(F153)</f>
        <v>5014.3</v>
      </c>
      <c r="G205" s="11">
        <f>SUM(G153)</f>
        <v>5014.3</v>
      </c>
      <c r="H205" s="11">
        <f>SUM(H153)</f>
        <v>5014.3</v>
      </c>
      <c r="I205" s="11">
        <f>SUM(I153)</f>
        <v>8.536335819175336E-3</v>
      </c>
      <c r="J205" s="11">
        <f>SUM(J153)</f>
        <v>0</v>
      </c>
      <c r="K205" s="18">
        <f t="shared" si="219"/>
        <v>1</v>
      </c>
      <c r="L205" s="11">
        <f>SUM(L153)</f>
        <v>0</v>
      </c>
      <c r="M205" s="11">
        <f>SUM(M153)</f>
        <v>0</v>
      </c>
      <c r="N205" s="11">
        <f>SUM(N153)</f>
        <v>0</v>
      </c>
      <c r="O205" s="11">
        <f>SUM(O153)</f>
        <v>0</v>
      </c>
      <c r="P205" s="11"/>
      <c r="Q205" s="164" t="str">
        <f t="shared" si="220"/>
        <v/>
      </c>
      <c r="R205" s="11">
        <f>SUM(F205,L205)</f>
        <v>5014.3</v>
      </c>
      <c r="S205" s="11">
        <f>SUM(G205,M205)</f>
        <v>5014.3</v>
      </c>
      <c r="T205" s="124">
        <f t="shared" si="230"/>
        <v>5014.3</v>
      </c>
      <c r="U205" s="11">
        <f>SUM(H205,O205)</f>
        <v>5014.3</v>
      </c>
      <c r="V205" s="125">
        <f t="shared" si="223"/>
        <v>0</v>
      </c>
      <c r="W205" s="17">
        <f t="shared" si="221"/>
        <v>1</v>
      </c>
      <c r="X205" s="56"/>
      <c r="Y205" s="56"/>
      <c r="Z205" s="56"/>
      <c r="AA205" s="56"/>
      <c r="AB205" s="56"/>
      <c r="AC205" s="56"/>
      <c r="AD205" s="56"/>
      <c r="AE205" s="56"/>
      <c r="AF205" s="56"/>
      <c r="AG205" s="56"/>
      <c r="AH205" s="56"/>
      <c r="AI205" s="56"/>
      <c r="AJ205" s="56"/>
      <c r="AK205" s="56"/>
      <c r="AL205" s="56"/>
      <c r="AM205" s="56"/>
      <c r="AN205" s="56"/>
      <c r="AO205" s="56"/>
      <c r="AP205" s="56"/>
      <c r="AQ205" s="56"/>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57"/>
      <c r="DW205" s="57"/>
      <c r="DX205" s="57"/>
      <c r="DY205" s="57"/>
      <c r="DZ205" s="57"/>
      <c r="EA205" s="57"/>
      <c r="EB205" s="57"/>
      <c r="EC205" s="57"/>
      <c r="ED205" s="57"/>
      <c r="EE205" s="57"/>
      <c r="EF205" s="57"/>
      <c r="EG205" s="57"/>
      <c r="EH205" s="57"/>
      <c r="EI205" s="57"/>
      <c r="EJ205" s="57"/>
      <c r="EK205" s="57"/>
      <c r="EL205" s="57"/>
      <c r="EM205" s="57"/>
      <c r="EN205" s="57"/>
      <c r="EO205" s="57"/>
      <c r="EP205" s="57"/>
      <c r="EQ205" s="57"/>
      <c r="ER205" s="57"/>
      <c r="ES205" s="57"/>
      <c r="ET205" s="57"/>
      <c r="EU205" s="57"/>
      <c r="EV205" s="57"/>
      <c r="EW205" s="57"/>
      <c r="EX205" s="57"/>
      <c r="EY205" s="57"/>
      <c r="EZ205" s="57"/>
      <c r="FA205" s="57"/>
      <c r="FB205" s="57"/>
      <c r="FC205" s="57"/>
      <c r="FD205" s="57"/>
      <c r="FE205" s="57"/>
      <c r="FF205" s="57"/>
      <c r="FG205" s="57"/>
      <c r="FH205" s="57"/>
      <c r="FI205" s="57"/>
      <c r="FJ205" s="57"/>
      <c r="FK205" s="57"/>
      <c r="FL205" s="57"/>
      <c r="FM205" s="57"/>
      <c r="FN205" s="57"/>
      <c r="FO205" s="57"/>
      <c r="FP205" s="57"/>
      <c r="FQ205" s="57"/>
      <c r="FR205" s="57"/>
      <c r="FS205" s="57"/>
      <c r="FT205" s="57"/>
      <c r="FU205" s="57"/>
      <c r="FV205" s="57"/>
      <c r="FW205" s="57"/>
      <c r="FX205" s="57"/>
      <c r="FY205" s="57"/>
      <c r="FZ205" s="57"/>
      <c r="GA205" s="57"/>
      <c r="GB205" s="57"/>
      <c r="GC205" s="57"/>
      <c r="GD205" s="57"/>
      <c r="GE205" s="57"/>
      <c r="GF205" s="57"/>
      <c r="GG205" s="57"/>
      <c r="GH205" s="57"/>
      <c r="GI205" s="57"/>
      <c r="GJ205" s="57"/>
      <c r="GK205" s="57"/>
      <c r="GL205" s="57"/>
      <c r="GM205" s="57"/>
      <c r="GN205" s="57"/>
    </row>
    <row r="206" spans="2:196" s="58" customFormat="1" ht="97.15" hidden="1" customHeight="1" x14ac:dyDescent="0.25">
      <c r="B206" s="132"/>
      <c r="C206" s="132"/>
      <c r="D206" s="132"/>
      <c r="E206" s="146" t="s">
        <v>239</v>
      </c>
      <c r="F206" s="11"/>
      <c r="G206" s="11"/>
      <c r="H206" s="11"/>
      <c r="I206" s="11"/>
      <c r="J206" s="11"/>
      <c r="K206" s="18" t="str">
        <f t="shared" si="219"/>
        <v/>
      </c>
      <c r="L206" s="11"/>
      <c r="M206" s="11"/>
      <c r="N206" s="11"/>
      <c r="O206" s="11"/>
      <c r="P206" s="11"/>
      <c r="Q206" s="164" t="str">
        <f t="shared" si="220"/>
        <v/>
      </c>
      <c r="R206" s="11"/>
      <c r="S206" s="11"/>
      <c r="T206" s="11"/>
      <c r="U206" s="11"/>
      <c r="V206" s="139">
        <f t="shared" si="223"/>
        <v>0</v>
      </c>
      <c r="W206" s="17" t="str">
        <f t="shared" si="221"/>
        <v/>
      </c>
      <c r="X206" s="56"/>
      <c r="Y206" s="56"/>
      <c r="Z206" s="56"/>
      <c r="AA206" s="56"/>
      <c r="AB206" s="56"/>
      <c r="AC206" s="56"/>
      <c r="AD206" s="56"/>
      <c r="AE206" s="56"/>
      <c r="AF206" s="56"/>
      <c r="AG206" s="56"/>
      <c r="AH206" s="56"/>
      <c r="AI206" s="56"/>
      <c r="AJ206" s="56"/>
      <c r="AK206" s="56"/>
      <c r="AL206" s="56"/>
      <c r="AM206" s="56"/>
      <c r="AN206" s="56"/>
      <c r="AO206" s="56"/>
      <c r="AP206" s="56"/>
      <c r="AQ206" s="56"/>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7"/>
      <c r="DI206" s="57"/>
      <c r="DJ206" s="57"/>
      <c r="DK206" s="57"/>
      <c r="DL206" s="57"/>
      <c r="DM206" s="57"/>
      <c r="DN206" s="57"/>
      <c r="DO206" s="57"/>
      <c r="DP206" s="57"/>
      <c r="DQ206" s="57"/>
      <c r="DR206" s="57"/>
      <c r="DS206" s="57"/>
      <c r="DT206" s="57"/>
      <c r="DU206" s="57"/>
      <c r="DV206" s="57"/>
      <c r="DW206" s="57"/>
      <c r="DX206" s="57"/>
      <c r="DY206" s="57"/>
      <c r="DZ206" s="57"/>
      <c r="EA206" s="57"/>
      <c r="EB206" s="57"/>
      <c r="EC206" s="57"/>
      <c r="ED206" s="57"/>
      <c r="EE206" s="57"/>
      <c r="EF206" s="57"/>
      <c r="EG206" s="57"/>
      <c r="EH206" s="57"/>
      <c r="EI206" s="57"/>
      <c r="EJ206" s="57"/>
      <c r="EK206" s="57"/>
      <c r="EL206" s="57"/>
      <c r="EM206" s="57"/>
      <c r="EN206" s="57"/>
      <c r="EO206" s="57"/>
      <c r="EP206" s="57"/>
      <c r="EQ206" s="57"/>
      <c r="ER206" s="57"/>
      <c r="ES206" s="57"/>
      <c r="ET206" s="57"/>
      <c r="EU206" s="57"/>
      <c r="EV206" s="57"/>
      <c r="EW206" s="57"/>
      <c r="EX206" s="57"/>
      <c r="EY206" s="57"/>
      <c r="EZ206" s="57"/>
      <c r="FA206" s="57"/>
      <c r="FB206" s="57"/>
      <c r="FC206" s="57"/>
      <c r="FD206" s="57"/>
      <c r="FE206" s="57"/>
      <c r="FF206" s="57"/>
      <c r="FG206" s="57"/>
      <c r="FH206" s="57"/>
      <c r="FI206" s="57"/>
      <c r="FJ206" s="57"/>
      <c r="FK206" s="57"/>
      <c r="FL206" s="57"/>
      <c r="FM206" s="57"/>
      <c r="FN206" s="57"/>
      <c r="FO206" s="57"/>
      <c r="FP206" s="57"/>
      <c r="FQ206" s="57"/>
      <c r="FR206" s="57"/>
      <c r="FS206" s="57"/>
      <c r="FT206" s="57"/>
      <c r="FU206" s="57"/>
      <c r="FV206" s="57"/>
      <c r="FW206" s="57"/>
      <c r="FX206" s="57"/>
      <c r="FY206" s="57"/>
      <c r="FZ206" s="57"/>
      <c r="GA206" s="57"/>
      <c r="GB206" s="57"/>
      <c r="GC206" s="57"/>
      <c r="GD206" s="57"/>
      <c r="GE206" s="57"/>
      <c r="GF206" s="57"/>
      <c r="GG206" s="57"/>
      <c r="GH206" s="57"/>
      <c r="GI206" s="57"/>
      <c r="GJ206" s="57"/>
      <c r="GK206" s="57"/>
      <c r="GL206" s="57"/>
      <c r="GM206" s="57"/>
      <c r="GN206" s="57"/>
    </row>
    <row r="207" spans="2:196" s="58" customFormat="1" ht="98.45" hidden="1" customHeight="1" x14ac:dyDescent="0.25">
      <c r="B207" s="132"/>
      <c r="C207" s="132"/>
      <c r="D207" s="132"/>
      <c r="E207" s="146" t="s">
        <v>240</v>
      </c>
      <c r="F207" s="11"/>
      <c r="G207" s="11"/>
      <c r="H207" s="11"/>
      <c r="I207" s="11"/>
      <c r="J207" s="11"/>
      <c r="K207" s="18" t="str">
        <f t="shared" si="219"/>
        <v/>
      </c>
      <c r="L207" s="11"/>
      <c r="M207" s="11"/>
      <c r="N207" s="11"/>
      <c r="O207" s="11"/>
      <c r="P207" s="11"/>
      <c r="Q207" s="164" t="str">
        <f t="shared" si="220"/>
        <v/>
      </c>
      <c r="R207" s="11"/>
      <c r="S207" s="11"/>
      <c r="T207" s="11"/>
      <c r="U207" s="11"/>
      <c r="V207" s="139">
        <f t="shared" si="223"/>
        <v>0</v>
      </c>
      <c r="W207" s="17" t="str">
        <f t="shared" si="221"/>
        <v/>
      </c>
      <c r="X207" s="56"/>
      <c r="Y207" s="56"/>
      <c r="Z207" s="56"/>
      <c r="AA207" s="56"/>
      <c r="AB207" s="56"/>
      <c r="AC207" s="56"/>
      <c r="AD207" s="56"/>
      <c r="AE207" s="56"/>
      <c r="AF207" s="56"/>
      <c r="AG207" s="56"/>
      <c r="AH207" s="56"/>
      <c r="AI207" s="56"/>
      <c r="AJ207" s="56"/>
      <c r="AK207" s="56"/>
      <c r="AL207" s="56"/>
      <c r="AM207" s="56"/>
      <c r="AN207" s="56"/>
      <c r="AO207" s="56"/>
      <c r="AP207" s="56"/>
      <c r="AQ207" s="56"/>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57"/>
      <c r="BZ207" s="57"/>
      <c r="CA207" s="57"/>
      <c r="CB207" s="57"/>
      <c r="CC207" s="57"/>
      <c r="CD207" s="57"/>
      <c r="CE207" s="57"/>
      <c r="CF207" s="57"/>
      <c r="CG207" s="57"/>
      <c r="CH207" s="57"/>
      <c r="CI207" s="57"/>
      <c r="CJ207" s="57"/>
      <c r="CK207" s="57"/>
      <c r="CL207" s="57"/>
      <c r="CM207" s="57"/>
      <c r="CN207" s="57"/>
      <c r="CO207" s="57"/>
      <c r="CP207" s="57"/>
      <c r="CQ207" s="57"/>
      <c r="CR207" s="57"/>
      <c r="CS207" s="57"/>
      <c r="CT207" s="57"/>
      <c r="CU207" s="57"/>
      <c r="CV207" s="57"/>
      <c r="CW207" s="57"/>
      <c r="CX207" s="57"/>
      <c r="CY207" s="57"/>
      <c r="CZ207" s="57"/>
      <c r="DA207" s="57"/>
      <c r="DB207" s="57"/>
      <c r="DC207" s="57"/>
      <c r="DD207" s="57"/>
      <c r="DE207" s="57"/>
      <c r="DF207" s="57"/>
      <c r="DG207" s="57"/>
      <c r="DH207" s="57"/>
      <c r="DI207" s="57"/>
      <c r="DJ207" s="57"/>
      <c r="DK207" s="57"/>
      <c r="DL207" s="57"/>
      <c r="DM207" s="57"/>
      <c r="DN207" s="57"/>
      <c r="DO207" s="57"/>
      <c r="DP207" s="57"/>
      <c r="DQ207" s="57"/>
      <c r="DR207" s="57"/>
      <c r="DS207" s="57"/>
      <c r="DT207" s="57"/>
      <c r="DU207" s="57"/>
      <c r="DV207" s="57"/>
      <c r="DW207" s="57"/>
      <c r="DX207" s="57"/>
      <c r="DY207" s="57"/>
      <c r="DZ207" s="57"/>
      <c r="EA207" s="57"/>
      <c r="EB207" s="57"/>
      <c r="EC207" s="57"/>
      <c r="ED207" s="57"/>
      <c r="EE207" s="57"/>
      <c r="EF207" s="57"/>
      <c r="EG207" s="57"/>
      <c r="EH207" s="57"/>
      <c r="EI207" s="57"/>
      <c r="EJ207" s="57"/>
      <c r="EK207" s="57"/>
      <c r="EL207" s="57"/>
      <c r="EM207" s="57"/>
      <c r="EN207" s="57"/>
      <c r="EO207" s="57"/>
      <c r="EP207" s="57"/>
      <c r="EQ207" s="57"/>
      <c r="ER207" s="57"/>
      <c r="ES207" s="57"/>
      <c r="ET207" s="57"/>
      <c r="EU207" s="57"/>
      <c r="EV207" s="57"/>
      <c r="EW207" s="57"/>
      <c r="EX207" s="57"/>
      <c r="EY207" s="57"/>
      <c r="EZ207" s="57"/>
      <c r="FA207" s="57"/>
      <c r="FB207" s="57"/>
      <c r="FC207" s="57"/>
      <c r="FD207" s="57"/>
      <c r="FE207" s="57"/>
      <c r="FF207" s="57"/>
      <c r="FG207" s="57"/>
      <c r="FH207" s="57"/>
      <c r="FI207" s="57"/>
      <c r="FJ207" s="57"/>
      <c r="FK207" s="57"/>
      <c r="FL207" s="57"/>
      <c r="FM207" s="57"/>
      <c r="FN207" s="57"/>
      <c r="FO207" s="57"/>
      <c r="FP207" s="57"/>
      <c r="FQ207" s="57"/>
      <c r="FR207" s="57"/>
      <c r="FS207" s="57"/>
      <c r="FT207" s="57"/>
      <c r="FU207" s="57"/>
      <c r="FV207" s="57"/>
      <c r="FW207" s="57"/>
      <c r="FX207" s="57"/>
      <c r="FY207" s="57"/>
      <c r="FZ207" s="57"/>
      <c r="GA207" s="57"/>
      <c r="GB207" s="57"/>
      <c r="GC207" s="57"/>
      <c r="GD207" s="57"/>
      <c r="GE207" s="57"/>
      <c r="GF207" s="57"/>
      <c r="GG207" s="57"/>
      <c r="GH207" s="57"/>
      <c r="GI207" s="57"/>
      <c r="GJ207" s="57"/>
      <c r="GK207" s="57"/>
      <c r="GL207" s="57"/>
      <c r="GM207" s="57"/>
      <c r="GN207" s="57"/>
    </row>
    <row r="208" spans="2:196" s="313" customFormat="1" ht="32.25" customHeight="1" x14ac:dyDescent="0.25">
      <c r="B208" s="305"/>
      <c r="C208" s="305"/>
      <c r="D208" s="305"/>
      <c r="E208" s="306" t="s">
        <v>366</v>
      </c>
      <c r="F208" s="307">
        <f>SUM(F176:F207)</f>
        <v>166977.09999999998</v>
      </c>
      <c r="G208" s="307">
        <f>SUM(G176:G207)</f>
        <v>153882.99999999997</v>
      </c>
      <c r="H208" s="307">
        <f>SUM(H176:H207)</f>
        <v>148033.79999999996</v>
      </c>
      <c r="I208" s="307"/>
      <c r="J208" s="307"/>
      <c r="K208" s="308">
        <f t="shared" si="219"/>
        <v>0.9619893035617969</v>
      </c>
      <c r="L208" s="307">
        <f>SUM(L176:L207)</f>
        <v>0</v>
      </c>
      <c r="M208" s="307">
        <f>SUM(M176:M207)</f>
        <v>0</v>
      </c>
      <c r="N208" s="307">
        <f>SUM(N176:N207)</f>
        <v>0</v>
      </c>
      <c r="O208" s="307">
        <f>SUM(O176:O207)</f>
        <v>0</v>
      </c>
      <c r="P208" s="307"/>
      <c r="Q208" s="308" t="str">
        <f t="shared" si="220"/>
        <v/>
      </c>
      <c r="R208" s="307">
        <f>SUM(R176:R207)</f>
        <v>166977.09999999998</v>
      </c>
      <c r="S208" s="307">
        <f>SUM(S176:S207)</f>
        <v>166977.09999999998</v>
      </c>
      <c r="T208" s="307">
        <f>SUM(T176:T207)</f>
        <v>153882.99999999997</v>
      </c>
      <c r="U208" s="307">
        <f>SUM(U176:U207)</f>
        <v>148033.79999999996</v>
      </c>
      <c r="V208" s="307">
        <f t="shared" si="223"/>
        <v>-5849.2000000000116</v>
      </c>
      <c r="W208" s="309">
        <f t="shared" si="221"/>
        <v>0.9619893035617969</v>
      </c>
      <c r="X208" s="310"/>
      <c r="Y208" s="310"/>
      <c r="Z208" s="310"/>
      <c r="AA208" s="310" t="s">
        <v>233</v>
      </c>
      <c r="AB208" s="310"/>
      <c r="AC208" s="310"/>
      <c r="AD208" s="310"/>
      <c r="AE208" s="310"/>
      <c r="AF208" s="310"/>
      <c r="AG208" s="310"/>
      <c r="AH208" s="310"/>
      <c r="AI208" s="310"/>
      <c r="AJ208" s="310"/>
      <c r="AK208" s="310"/>
      <c r="AL208" s="310"/>
      <c r="AM208" s="310"/>
      <c r="AN208" s="310"/>
      <c r="AO208" s="310"/>
      <c r="AP208" s="310"/>
      <c r="AQ208" s="310"/>
      <c r="AR208" s="311"/>
      <c r="AS208" s="311"/>
      <c r="AT208" s="311"/>
      <c r="AU208" s="311"/>
      <c r="AV208" s="311"/>
      <c r="AW208" s="311"/>
      <c r="AX208" s="311"/>
      <c r="AY208" s="311"/>
      <c r="AZ208" s="311"/>
      <c r="BA208" s="311"/>
      <c r="BB208" s="311"/>
      <c r="BC208" s="311"/>
      <c r="BD208" s="311"/>
      <c r="BE208" s="311"/>
      <c r="BF208" s="311"/>
      <c r="BG208" s="311"/>
      <c r="BH208" s="311"/>
      <c r="BI208" s="311"/>
      <c r="BJ208" s="311"/>
      <c r="BK208" s="311"/>
      <c r="BL208" s="311"/>
      <c r="BM208" s="311"/>
      <c r="BN208" s="311"/>
      <c r="BO208" s="311"/>
      <c r="BP208" s="311"/>
      <c r="BQ208" s="311"/>
      <c r="BR208" s="311"/>
      <c r="BS208" s="311"/>
      <c r="BT208" s="311"/>
      <c r="BU208" s="311"/>
      <c r="BV208" s="311"/>
      <c r="BW208" s="311"/>
      <c r="BX208" s="311"/>
      <c r="BY208" s="311"/>
      <c r="BZ208" s="311"/>
      <c r="CA208" s="311"/>
      <c r="CB208" s="311"/>
      <c r="CC208" s="311"/>
      <c r="CD208" s="311"/>
      <c r="CE208" s="311"/>
      <c r="CF208" s="311"/>
      <c r="CG208" s="311"/>
      <c r="CH208" s="311"/>
      <c r="CI208" s="311"/>
      <c r="CJ208" s="311"/>
      <c r="CK208" s="311"/>
      <c r="CL208" s="311"/>
      <c r="CM208" s="311"/>
      <c r="CN208" s="311"/>
      <c r="CO208" s="311"/>
      <c r="CP208" s="311"/>
      <c r="CQ208" s="311"/>
      <c r="CR208" s="311"/>
      <c r="CS208" s="311"/>
      <c r="CT208" s="311"/>
      <c r="CU208" s="311"/>
      <c r="CV208" s="311"/>
      <c r="CW208" s="311"/>
      <c r="CX208" s="311"/>
      <c r="CY208" s="311"/>
      <c r="CZ208" s="311"/>
      <c r="DA208" s="311"/>
      <c r="DB208" s="311"/>
      <c r="DC208" s="311"/>
      <c r="DD208" s="311"/>
      <c r="DE208" s="311"/>
      <c r="DF208" s="311"/>
      <c r="DG208" s="311"/>
      <c r="DH208" s="311"/>
      <c r="DI208" s="311"/>
      <c r="DJ208" s="311"/>
      <c r="DK208" s="311"/>
      <c r="DL208" s="311"/>
      <c r="DM208" s="311"/>
      <c r="DN208" s="311"/>
      <c r="DO208" s="311"/>
      <c r="DP208" s="311"/>
      <c r="DQ208" s="311"/>
      <c r="DR208" s="311"/>
      <c r="DS208" s="311"/>
      <c r="DT208" s="311"/>
      <c r="DU208" s="311"/>
      <c r="DV208" s="311"/>
      <c r="DW208" s="311"/>
      <c r="DX208" s="311"/>
      <c r="DY208" s="311"/>
      <c r="DZ208" s="311"/>
      <c r="EA208" s="311"/>
      <c r="EB208" s="311"/>
      <c r="EC208" s="311"/>
      <c r="ED208" s="311"/>
      <c r="EE208" s="311"/>
      <c r="EF208" s="311"/>
      <c r="EG208" s="311"/>
      <c r="EH208" s="311"/>
      <c r="EI208" s="311"/>
      <c r="EJ208" s="311"/>
      <c r="EK208" s="311"/>
      <c r="EL208" s="311"/>
      <c r="EM208" s="311"/>
      <c r="EN208" s="311"/>
      <c r="EO208" s="311"/>
      <c r="EP208" s="311"/>
      <c r="EQ208" s="311"/>
      <c r="ER208" s="311"/>
      <c r="ES208" s="311"/>
      <c r="ET208" s="311"/>
      <c r="EU208" s="311"/>
      <c r="EV208" s="311"/>
      <c r="EW208" s="311"/>
      <c r="EX208" s="311"/>
      <c r="EY208" s="311"/>
      <c r="EZ208" s="311"/>
      <c r="FA208" s="311"/>
      <c r="FB208" s="311"/>
      <c r="FC208" s="311"/>
      <c r="FD208" s="311"/>
      <c r="FE208" s="311"/>
      <c r="FF208" s="311"/>
      <c r="FG208" s="311"/>
      <c r="FH208" s="311"/>
      <c r="FI208" s="311"/>
      <c r="FJ208" s="311"/>
      <c r="FK208" s="311"/>
      <c r="FL208" s="311"/>
      <c r="FM208" s="311"/>
      <c r="FN208" s="311"/>
      <c r="FO208" s="311"/>
      <c r="FP208" s="311"/>
      <c r="FQ208" s="311"/>
      <c r="FR208" s="311"/>
      <c r="FS208" s="311"/>
      <c r="FT208" s="311"/>
      <c r="FU208" s="311"/>
      <c r="FV208" s="311"/>
      <c r="FW208" s="311"/>
      <c r="FX208" s="311"/>
      <c r="FY208" s="311"/>
      <c r="FZ208" s="311"/>
      <c r="GA208" s="311"/>
      <c r="GB208" s="311"/>
      <c r="GC208" s="311"/>
      <c r="GD208" s="311"/>
      <c r="GE208" s="312"/>
      <c r="GF208" s="312"/>
      <c r="GG208" s="312"/>
      <c r="GH208" s="312"/>
      <c r="GI208" s="312"/>
      <c r="GJ208" s="312"/>
      <c r="GK208" s="312"/>
      <c r="GL208" s="312"/>
      <c r="GM208" s="312"/>
      <c r="GN208" s="312"/>
    </row>
    <row r="209" spans="2:196" s="147" customFormat="1" ht="32.25" customHeight="1" x14ac:dyDescent="0.25">
      <c r="B209" s="148"/>
      <c r="C209" s="148"/>
      <c r="D209" s="148"/>
      <c r="E209" s="198" t="s">
        <v>369</v>
      </c>
      <c r="F209" s="13">
        <f>SUM(F210:F211)</f>
        <v>166977.09999999998</v>
      </c>
      <c r="G209" s="13">
        <f t="shared" ref="G209:H209" si="233">SUM(G210:G211)</f>
        <v>153882.99999999997</v>
      </c>
      <c r="H209" s="13">
        <f t="shared" si="233"/>
        <v>148033.79999999996</v>
      </c>
      <c r="I209" s="13"/>
      <c r="J209" s="13"/>
      <c r="K209" s="199"/>
      <c r="L209" s="13"/>
      <c r="M209" s="13"/>
      <c r="N209" s="13"/>
      <c r="O209" s="13"/>
      <c r="P209" s="13"/>
      <c r="Q209" s="200"/>
      <c r="R209" s="13">
        <f>SUM(R210:R211)</f>
        <v>166977.09999999998</v>
      </c>
      <c r="S209" s="13">
        <f t="shared" ref="S209:V209" si="234">SUM(S210:S211)</f>
        <v>166977.09999999998</v>
      </c>
      <c r="T209" s="13">
        <f t="shared" si="234"/>
        <v>153882.99999999997</v>
      </c>
      <c r="U209" s="13">
        <f t="shared" si="234"/>
        <v>148033.79999999996</v>
      </c>
      <c r="V209" s="13">
        <f t="shared" si="234"/>
        <v>-5849.2000000000116</v>
      </c>
      <c r="W209" s="17">
        <f t="shared" si="221"/>
        <v>0.9619893035617969</v>
      </c>
      <c r="X209" s="151"/>
      <c r="Y209" s="151"/>
      <c r="Z209" s="151"/>
      <c r="AA209" s="151"/>
      <c r="AB209" s="151"/>
      <c r="AC209" s="151"/>
      <c r="AD209" s="151"/>
      <c r="AE209" s="151"/>
      <c r="AF209" s="151"/>
      <c r="AG209" s="151"/>
      <c r="AH209" s="151"/>
      <c r="AI209" s="151"/>
      <c r="AJ209" s="151"/>
      <c r="AK209" s="151"/>
      <c r="AL209" s="151"/>
      <c r="AM209" s="151"/>
      <c r="AN209" s="151"/>
      <c r="AO209" s="151"/>
      <c r="AP209" s="151"/>
      <c r="AQ209" s="151"/>
      <c r="AR209" s="152"/>
      <c r="AS209" s="15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152"/>
      <c r="BP209" s="152"/>
      <c r="BQ209" s="152"/>
      <c r="BR209" s="152"/>
      <c r="BS209" s="152"/>
      <c r="BT209" s="152"/>
      <c r="BU209" s="152"/>
      <c r="BV209" s="152"/>
      <c r="BW209" s="152"/>
      <c r="BX209" s="152"/>
      <c r="BY209" s="152"/>
      <c r="BZ209" s="152"/>
      <c r="CA209" s="152"/>
      <c r="CB209" s="152"/>
      <c r="CC209" s="152"/>
      <c r="CD209" s="152"/>
      <c r="CE209" s="152"/>
      <c r="CF209" s="152"/>
      <c r="CG209" s="152"/>
      <c r="CH209" s="152"/>
      <c r="CI209" s="152"/>
      <c r="CJ209" s="152"/>
      <c r="CK209" s="152"/>
      <c r="CL209" s="152"/>
      <c r="CM209" s="152"/>
      <c r="CN209" s="152"/>
      <c r="CO209" s="152"/>
      <c r="CP209" s="152"/>
      <c r="CQ209" s="152"/>
      <c r="CR209" s="152"/>
      <c r="CS209" s="152"/>
      <c r="CT209" s="152"/>
      <c r="CU209" s="152"/>
      <c r="CV209" s="152"/>
      <c r="CW209" s="152"/>
      <c r="CX209" s="152"/>
      <c r="CY209" s="152"/>
      <c r="CZ209" s="152"/>
      <c r="DA209" s="152"/>
      <c r="DB209" s="152"/>
      <c r="DC209" s="152"/>
      <c r="DD209" s="152"/>
      <c r="DE209" s="152"/>
      <c r="DF209" s="152"/>
      <c r="DG209" s="152"/>
      <c r="DH209" s="152"/>
      <c r="DI209" s="152"/>
      <c r="DJ209" s="152"/>
      <c r="DK209" s="152"/>
      <c r="DL209" s="152"/>
      <c r="DM209" s="152"/>
      <c r="DN209" s="152"/>
      <c r="DO209" s="152"/>
      <c r="DP209" s="152"/>
      <c r="DQ209" s="152"/>
      <c r="DR209" s="152"/>
      <c r="DS209" s="152"/>
      <c r="DT209" s="152"/>
      <c r="DU209" s="152"/>
      <c r="DV209" s="152"/>
      <c r="DW209" s="152"/>
      <c r="DX209" s="152"/>
      <c r="DY209" s="152"/>
      <c r="DZ209" s="152"/>
      <c r="EA209" s="152"/>
      <c r="EB209" s="152"/>
      <c r="EC209" s="152"/>
      <c r="ED209" s="152"/>
      <c r="EE209" s="152"/>
      <c r="EF209" s="152"/>
      <c r="EG209" s="152"/>
      <c r="EH209" s="152"/>
      <c r="EI209" s="152"/>
      <c r="EJ209" s="152"/>
      <c r="EK209" s="152"/>
      <c r="EL209" s="152"/>
      <c r="EM209" s="152"/>
      <c r="EN209" s="152"/>
      <c r="EO209" s="152"/>
      <c r="EP209" s="152"/>
      <c r="EQ209" s="152"/>
      <c r="ER209" s="152"/>
      <c r="ES209" s="152"/>
      <c r="ET209" s="152"/>
      <c r="EU209" s="152"/>
      <c r="EV209" s="152"/>
      <c r="EW209" s="152"/>
      <c r="EX209" s="152"/>
      <c r="EY209" s="152"/>
      <c r="EZ209" s="152"/>
      <c r="FA209" s="152"/>
      <c r="FB209" s="152"/>
      <c r="FC209" s="152"/>
      <c r="FD209" s="152"/>
      <c r="FE209" s="152"/>
      <c r="FF209" s="152"/>
      <c r="FG209" s="152"/>
      <c r="FH209" s="152"/>
      <c r="FI209" s="152"/>
      <c r="FJ209" s="152"/>
      <c r="FK209" s="152"/>
      <c r="FL209" s="152"/>
      <c r="FM209" s="152"/>
      <c r="FN209" s="152"/>
      <c r="FO209" s="152"/>
      <c r="FP209" s="152"/>
      <c r="FQ209" s="152"/>
      <c r="FR209" s="152"/>
      <c r="FS209" s="152"/>
      <c r="FT209" s="152"/>
      <c r="FU209" s="152"/>
      <c r="FV209" s="152"/>
      <c r="FW209" s="152"/>
      <c r="FX209" s="152"/>
      <c r="FY209" s="152"/>
      <c r="FZ209" s="152"/>
      <c r="GA209" s="152"/>
      <c r="GB209" s="152"/>
      <c r="GC209" s="152"/>
      <c r="GD209" s="152"/>
      <c r="GE209" s="149"/>
      <c r="GF209" s="149"/>
      <c r="GG209" s="149"/>
      <c r="GH209" s="149"/>
      <c r="GI209" s="149"/>
      <c r="GJ209" s="149"/>
      <c r="GK209" s="149"/>
      <c r="GL209" s="149"/>
      <c r="GM209" s="149"/>
      <c r="GN209" s="149"/>
    </row>
    <row r="210" spans="2:196" s="66" customFormat="1" ht="33.75" customHeight="1" x14ac:dyDescent="0.25">
      <c r="B210" s="184"/>
      <c r="C210" s="184"/>
      <c r="D210" s="184"/>
      <c r="E210" s="65" t="s">
        <v>367</v>
      </c>
      <c r="F210" s="189">
        <f>SUM(F176:F180,F205)</f>
        <v>166829.19999999998</v>
      </c>
      <c r="G210" s="189">
        <f t="shared" ref="G210:H210" si="235">SUM(G176:G180,G205)</f>
        <v>153744.09999999998</v>
      </c>
      <c r="H210" s="189">
        <f t="shared" si="235"/>
        <v>148033.79999999996</v>
      </c>
      <c r="I210" s="153"/>
      <c r="J210" s="153"/>
      <c r="K210" s="185"/>
      <c r="L210" s="153"/>
      <c r="M210" s="153"/>
      <c r="N210" s="153"/>
      <c r="O210" s="153"/>
      <c r="P210" s="153"/>
      <c r="Q210" s="150"/>
      <c r="R210" s="189">
        <f>SUM(R176:R180,R205)</f>
        <v>166829.19999999998</v>
      </c>
      <c r="S210" s="189">
        <f>SUM(S176:S180,S205)</f>
        <v>166829.19999999998</v>
      </c>
      <c r="T210" s="189">
        <f>SUM(T176:T180,T205)</f>
        <v>153744.09999999998</v>
      </c>
      <c r="U210" s="189">
        <f>SUM(U176:U180,U205)</f>
        <v>148033.79999999996</v>
      </c>
      <c r="V210" s="189">
        <f>SUM(V176:V180,V205)</f>
        <v>-5710.300000000012</v>
      </c>
      <c r="W210" s="18">
        <f t="shared" si="221"/>
        <v>0.96285841212768475</v>
      </c>
      <c r="X210" s="63"/>
      <c r="Y210" s="63"/>
      <c r="Z210" s="63"/>
      <c r="AA210" s="63"/>
      <c r="AB210" s="63"/>
      <c r="AC210" s="63"/>
      <c r="AD210" s="63"/>
      <c r="AE210" s="63"/>
      <c r="AF210" s="63"/>
      <c r="AG210" s="63"/>
      <c r="AH210" s="63"/>
      <c r="AI210" s="63"/>
      <c r="AJ210" s="63"/>
      <c r="AK210" s="63"/>
      <c r="AL210" s="63"/>
      <c r="AM210" s="63"/>
      <c r="AN210" s="63"/>
      <c r="AO210" s="63"/>
      <c r="AP210" s="63"/>
      <c r="AQ210" s="63"/>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c r="DQ210" s="64"/>
      <c r="DR210" s="64"/>
      <c r="DS210" s="64"/>
      <c r="DT210" s="64"/>
      <c r="DU210" s="64"/>
      <c r="DV210" s="64"/>
      <c r="DW210" s="64"/>
      <c r="DX210" s="64"/>
      <c r="DY210" s="64"/>
      <c r="DZ210" s="64"/>
      <c r="EA210" s="64"/>
      <c r="EB210" s="64"/>
      <c r="EC210" s="64"/>
      <c r="ED210" s="64"/>
      <c r="EE210" s="64"/>
      <c r="EF210" s="64"/>
      <c r="EG210" s="64"/>
      <c r="EH210" s="64"/>
      <c r="EI210" s="64"/>
      <c r="EJ210" s="64"/>
      <c r="EK210" s="64"/>
      <c r="EL210" s="64"/>
      <c r="EM210" s="64"/>
      <c r="EN210" s="64"/>
      <c r="EO210" s="64"/>
      <c r="EP210" s="64"/>
      <c r="EQ210" s="64"/>
      <c r="ER210" s="64"/>
      <c r="ES210" s="64"/>
      <c r="ET210" s="64"/>
      <c r="EU210" s="64"/>
      <c r="EV210" s="64"/>
      <c r="EW210" s="64"/>
      <c r="EX210" s="64"/>
      <c r="EY210" s="64"/>
      <c r="EZ210" s="64"/>
      <c r="FA210" s="64"/>
      <c r="FB210" s="64"/>
      <c r="FC210" s="64"/>
      <c r="FD210" s="64"/>
      <c r="FE210" s="64"/>
      <c r="FF210" s="64"/>
      <c r="FG210" s="64"/>
      <c r="FH210" s="64"/>
      <c r="FI210" s="64"/>
      <c r="FJ210" s="64"/>
      <c r="FK210" s="64"/>
      <c r="FL210" s="64"/>
      <c r="FM210" s="64"/>
      <c r="FN210" s="64"/>
      <c r="FO210" s="64"/>
      <c r="FP210" s="64"/>
      <c r="FQ210" s="64"/>
      <c r="FR210" s="64"/>
      <c r="FS210" s="64"/>
      <c r="FT210" s="64"/>
      <c r="FU210" s="64"/>
      <c r="FV210" s="64"/>
      <c r="FW210" s="64"/>
      <c r="FX210" s="64"/>
      <c r="FY210" s="64"/>
      <c r="FZ210" s="64"/>
      <c r="GA210" s="64"/>
      <c r="GB210" s="64"/>
      <c r="GC210" s="64"/>
      <c r="GD210" s="64"/>
      <c r="GE210" s="65"/>
      <c r="GF210" s="65"/>
      <c r="GG210" s="65"/>
      <c r="GH210" s="65"/>
      <c r="GI210" s="65"/>
      <c r="GJ210" s="65"/>
      <c r="GK210" s="65"/>
      <c r="GL210" s="65"/>
      <c r="GM210" s="65"/>
      <c r="GN210" s="65"/>
    </row>
    <row r="211" spans="2:196" s="66" customFormat="1" ht="30" customHeight="1" x14ac:dyDescent="0.25">
      <c r="B211" s="184"/>
      <c r="C211" s="184"/>
      <c r="D211" s="184"/>
      <c r="E211" s="65" t="s">
        <v>368</v>
      </c>
      <c r="F211" s="201">
        <f>SUM(F195)</f>
        <v>147.89999999999998</v>
      </c>
      <c r="G211" s="201">
        <f t="shared" ref="G211:H211" si="236">SUM(G195)</f>
        <v>138.89999999999998</v>
      </c>
      <c r="H211" s="201">
        <f t="shared" si="236"/>
        <v>0</v>
      </c>
      <c r="I211" s="154"/>
      <c r="J211" s="154"/>
      <c r="K211" s="187"/>
      <c r="L211" s="153"/>
      <c r="M211" s="153"/>
      <c r="N211" s="153"/>
      <c r="O211" s="153"/>
      <c r="P211" s="153"/>
      <c r="Q211" s="154"/>
      <c r="R211" s="201">
        <f>SUM(R195)</f>
        <v>147.89999999999998</v>
      </c>
      <c r="S211" s="201">
        <f t="shared" ref="S211:V211" si="237">SUM(S195)</f>
        <v>147.89999999999998</v>
      </c>
      <c r="T211" s="188">
        <f t="shared" si="237"/>
        <v>138.89999999999998</v>
      </c>
      <c r="U211" s="188">
        <f t="shared" si="237"/>
        <v>0</v>
      </c>
      <c r="V211" s="188">
        <f t="shared" si="237"/>
        <v>-138.89999999999998</v>
      </c>
      <c r="W211" s="18">
        <f t="shared" si="221"/>
        <v>0</v>
      </c>
      <c r="X211" s="63"/>
      <c r="Y211" s="63"/>
      <c r="Z211" s="63"/>
      <c r="AA211" s="63"/>
      <c r="AB211" s="63"/>
      <c r="AC211" s="63"/>
      <c r="AD211" s="63"/>
      <c r="AE211" s="63"/>
      <c r="AF211" s="63"/>
      <c r="AG211" s="63"/>
      <c r="AH211" s="63"/>
      <c r="AI211" s="63"/>
      <c r="AJ211" s="63"/>
      <c r="AK211" s="63"/>
      <c r="AL211" s="63"/>
      <c r="AM211" s="63"/>
      <c r="AN211" s="63"/>
      <c r="AO211" s="63"/>
      <c r="AP211" s="63"/>
      <c r="AQ211" s="63"/>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c r="DQ211" s="64"/>
      <c r="DR211" s="64"/>
      <c r="DS211" s="64"/>
      <c r="DT211" s="64"/>
      <c r="DU211" s="64"/>
      <c r="DV211" s="64"/>
      <c r="DW211" s="64"/>
      <c r="DX211" s="64"/>
      <c r="DY211" s="64"/>
      <c r="DZ211" s="64"/>
      <c r="EA211" s="64"/>
      <c r="EB211" s="64"/>
      <c r="EC211" s="64"/>
      <c r="ED211" s="64"/>
      <c r="EE211" s="64"/>
      <c r="EF211" s="64"/>
      <c r="EG211" s="64"/>
      <c r="EH211" s="64"/>
      <c r="EI211" s="64"/>
      <c r="EJ211" s="64"/>
      <c r="EK211" s="64"/>
      <c r="EL211" s="64"/>
      <c r="EM211" s="64"/>
      <c r="EN211" s="64"/>
      <c r="EO211" s="64"/>
      <c r="EP211" s="64"/>
      <c r="EQ211" s="64"/>
      <c r="ER211" s="64"/>
      <c r="ES211" s="64"/>
      <c r="ET211" s="64"/>
      <c r="EU211" s="64"/>
      <c r="EV211" s="64"/>
      <c r="EW211" s="64"/>
      <c r="EX211" s="64"/>
      <c r="EY211" s="64"/>
      <c r="EZ211" s="64"/>
      <c r="FA211" s="64"/>
      <c r="FB211" s="64"/>
      <c r="FC211" s="64"/>
      <c r="FD211" s="64"/>
      <c r="FE211" s="64"/>
      <c r="FF211" s="64"/>
      <c r="FG211" s="64"/>
      <c r="FH211" s="64"/>
      <c r="FI211" s="64"/>
      <c r="FJ211" s="64"/>
      <c r="FK211" s="64"/>
      <c r="FL211" s="64"/>
      <c r="FM211" s="64"/>
      <c r="FN211" s="64"/>
      <c r="FO211" s="64"/>
      <c r="FP211" s="64"/>
      <c r="FQ211" s="64"/>
      <c r="FR211" s="64"/>
      <c r="FS211" s="64"/>
      <c r="FT211" s="64"/>
      <c r="FU211" s="64"/>
      <c r="FV211" s="64"/>
      <c r="FW211" s="64"/>
      <c r="FX211" s="64"/>
      <c r="FY211" s="64"/>
      <c r="FZ211" s="64"/>
      <c r="GA211" s="64"/>
      <c r="GB211" s="64"/>
      <c r="GC211" s="64"/>
      <c r="GD211" s="64"/>
      <c r="GE211" s="65"/>
      <c r="GF211" s="65"/>
      <c r="GG211" s="65"/>
      <c r="GH211" s="65"/>
      <c r="GI211" s="65"/>
      <c r="GJ211" s="65"/>
      <c r="GK211" s="65"/>
      <c r="GL211" s="65"/>
      <c r="GM211" s="65"/>
      <c r="GN211" s="65"/>
    </row>
    <row r="212" spans="2:196" s="66" customFormat="1" ht="18" hidden="1" x14ac:dyDescent="0.25">
      <c r="B212" s="184"/>
      <c r="C212" s="184"/>
      <c r="D212" s="184"/>
      <c r="E212" s="65" t="s">
        <v>193</v>
      </c>
      <c r="F212" s="188" t="e">
        <f>#REF!+#REF!</f>
        <v>#REF!</v>
      </c>
      <c r="G212" s="188" t="e">
        <f>#REF!+#REF!</f>
        <v>#REF!</v>
      </c>
      <c r="H212" s="188" t="e">
        <f>#REF!+#REF!</f>
        <v>#REF!</v>
      </c>
      <c r="I212" s="154"/>
      <c r="J212" s="154"/>
      <c r="K212" s="187"/>
      <c r="L212" s="154"/>
      <c r="M212" s="154"/>
      <c r="N212" s="154"/>
      <c r="O212" s="154"/>
      <c r="P212" s="188"/>
      <c r="Q212" s="154"/>
      <c r="R212" s="188">
        <f>L208+F208</f>
        <v>166977.09999999998</v>
      </c>
      <c r="S212" s="154"/>
      <c r="T212" s="154"/>
      <c r="U212" s="154"/>
      <c r="V212" s="154"/>
      <c r="W212" s="18" t="str">
        <f t="shared" si="221"/>
        <v/>
      </c>
      <c r="X212" s="63"/>
      <c r="Y212" s="63"/>
      <c r="Z212" s="63"/>
      <c r="AA212" s="63"/>
      <c r="AB212" s="63"/>
      <c r="AC212" s="63"/>
      <c r="AD212" s="63"/>
      <c r="AE212" s="63"/>
      <c r="AF212" s="63"/>
      <c r="AG212" s="63"/>
      <c r="AH212" s="63"/>
      <c r="AI212" s="63"/>
      <c r="AJ212" s="63"/>
      <c r="AK212" s="63"/>
      <c r="AL212" s="63"/>
      <c r="AM212" s="63"/>
      <c r="AN212" s="63"/>
      <c r="AO212" s="63"/>
      <c r="AP212" s="63"/>
      <c r="AQ212" s="63"/>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c r="DQ212" s="64"/>
      <c r="DR212" s="64"/>
      <c r="DS212" s="64"/>
      <c r="DT212" s="64"/>
      <c r="DU212" s="64"/>
      <c r="DV212" s="64"/>
      <c r="DW212" s="64"/>
      <c r="DX212" s="64"/>
      <c r="DY212" s="64"/>
      <c r="DZ212" s="64"/>
      <c r="EA212" s="64"/>
      <c r="EB212" s="64"/>
      <c r="EC212" s="64"/>
      <c r="ED212" s="64"/>
      <c r="EE212" s="64"/>
      <c r="EF212" s="64"/>
      <c r="EG212" s="64"/>
      <c r="EH212" s="64"/>
      <c r="EI212" s="64"/>
      <c r="EJ212" s="64"/>
      <c r="EK212" s="64"/>
      <c r="EL212" s="64"/>
      <c r="EM212" s="64"/>
      <c r="EN212" s="64"/>
      <c r="EO212" s="64"/>
      <c r="EP212" s="64"/>
      <c r="EQ212" s="64"/>
      <c r="ER212" s="64"/>
      <c r="ES212" s="64"/>
      <c r="ET212" s="64"/>
      <c r="EU212" s="64"/>
      <c r="EV212" s="64"/>
      <c r="EW212" s="64"/>
      <c r="EX212" s="64"/>
      <c r="EY212" s="64"/>
      <c r="EZ212" s="64"/>
      <c r="FA212" s="64"/>
      <c r="FB212" s="64"/>
      <c r="FC212" s="64"/>
      <c r="FD212" s="64"/>
      <c r="FE212" s="64"/>
      <c r="FF212" s="64"/>
      <c r="FG212" s="64"/>
      <c r="FH212" s="64"/>
      <c r="FI212" s="64"/>
      <c r="FJ212" s="64"/>
      <c r="FK212" s="64"/>
      <c r="FL212" s="64"/>
      <c r="FM212" s="64"/>
      <c r="FN212" s="64"/>
      <c r="FO212" s="64"/>
      <c r="FP212" s="64"/>
      <c r="FQ212" s="64"/>
      <c r="FR212" s="64"/>
      <c r="FS212" s="64"/>
      <c r="FT212" s="64"/>
      <c r="FU212" s="64"/>
      <c r="FV212" s="64"/>
      <c r="FW212" s="64"/>
      <c r="FX212" s="64"/>
      <c r="FY212" s="64"/>
      <c r="FZ212" s="64"/>
      <c r="GA212" s="64"/>
      <c r="GB212" s="64"/>
      <c r="GC212" s="64"/>
      <c r="GD212" s="64"/>
      <c r="GE212" s="65"/>
      <c r="GF212" s="65"/>
      <c r="GG212" s="65"/>
      <c r="GH212" s="65"/>
      <c r="GI212" s="65"/>
      <c r="GJ212" s="65"/>
      <c r="GK212" s="65"/>
      <c r="GL212" s="65"/>
      <c r="GM212" s="65"/>
      <c r="GN212" s="65"/>
    </row>
    <row r="213" spans="2:196" s="66" customFormat="1" ht="18" hidden="1" x14ac:dyDescent="0.25">
      <c r="B213" s="184"/>
      <c r="C213" s="184"/>
      <c r="D213" s="184"/>
      <c r="E213" s="65"/>
      <c r="F213" s="154"/>
      <c r="G213" s="154"/>
      <c r="H213" s="154"/>
      <c r="I213" s="154"/>
      <c r="J213" s="154"/>
      <c r="K213" s="187"/>
      <c r="L213" s="154"/>
      <c r="M213" s="154"/>
      <c r="N213" s="154"/>
      <c r="O213" s="154"/>
      <c r="P213" s="188"/>
      <c r="Q213" s="154"/>
      <c r="R213" s="154"/>
      <c r="S213" s="154"/>
      <c r="T213" s="154"/>
      <c r="U213" s="154"/>
      <c r="V213" s="154"/>
      <c r="W213" s="18" t="str">
        <f t="shared" si="221"/>
        <v/>
      </c>
      <c r="X213" s="63"/>
      <c r="Y213" s="63"/>
      <c r="Z213" s="63"/>
      <c r="AA213" s="63"/>
      <c r="AB213" s="63"/>
      <c r="AC213" s="63"/>
      <c r="AD213" s="63"/>
      <c r="AE213" s="63"/>
      <c r="AF213" s="63"/>
      <c r="AG213" s="63"/>
      <c r="AH213" s="63"/>
      <c r="AI213" s="63"/>
      <c r="AJ213" s="63"/>
      <c r="AK213" s="63"/>
      <c r="AL213" s="63"/>
      <c r="AM213" s="63"/>
      <c r="AN213" s="63"/>
      <c r="AO213" s="63"/>
      <c r="AP213" s="63"/>
      <c r="AQ213" s="63"/>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c r="DQ213" s="64"/>
      <c r="DR213" s="64"/>
      <c r="DS213" s="64"/>
      <c r="DT213" s="64"/>
      <c r="DU213" s="64"/>
      <c r="DV213" s="64"/>
      <c r="DW213" s="64"/>
      <c r="DX213" s="64"/>
      <c r="DY213" s="64"/>
      <c r="DZ213" s="64"/>
      <c r="EA213" s="64"/>
      <c r="EB213" s="64"/>
      <c r="EC213" s="64"/>
      <c r="ED213" s="64"/>
      <c r="EE213" s="64"/>
      <c r="EF213" s="64"/>
      <c r="EG213" s="64"/>
      <c r="EH213" s="64"/>
      <c r="EI213" s="64"/>
      <c r="EJ213" s="64"/>
      <c r="EK213" s="64"/>
      <c r="EL213" s="64"/>
      <c r="EM213" s="64"/>
      <c r="EN213" s="64"/>
      <c r="EO213" s="64"/>
      <c r="EP213" s="64"/>
      <c r="EQ213" s="64"/>
      <c r="ER213" s="64"/>
      <c r="ES213" s="64"/>
      <c r="ET213" s="64"/>
      <c r="EU213" s="64"/>
      <c r="EV213" s="64"/>
      <c r="EW213" s="64"/>
      <c r="EX213" s="64"/>
      <c r="EY213" s="64"/>
      <c r="EZ213" s="64"/>
      <c r="FA213" s="64"/>
      <c r="FB213" s="64"/>
      <c r="FC213" s="64"/>
      <c r="FD213" s="64"/>
      <c r="FE213" s="64"/>
      <c r="FF213" s="64"/>
      <c r="FG213" s="64"/>
      <c r="FH213" s="64"/>
      <c r="FI213" s="64"/>
      <c r="FJ213" s="64"/>
      <c r="FK213" s="64"/>
      <c r="FL213" s="64"/>
      <c r="FM213" s="64"/>
      <c r="FN213" s="64"/>
      <c r="FO213" s="64"/>
      <c r="FP213" s="64"/>
      <c r="FQ213" s="64"/>
      <c r="FR213" s="64"/>
      <c r="FS213" s="64"/>
      <c r="FT213" s="64"/>
      <c r="FU213" s="64"/>
      <c r="FV213" s="64"/>
      <c r="FW213" s="64"/>
      <c r="FX213" s="64"/>
      <c r="FY213" s="64"/>
      <c r="FZ213" s="64"/>
      <c r="GA213" s="64"/>
      <c r="GB213" s="64"/>
      <c r="GC213" s="64"/>
      <c r="GD213" s="64"/>
      <c r="GE213" s="65"/>
      <c r="GF213" s="65"/>
      <c r="GG213" s="65"/>
      <c r="GH213" s="65"/>
      <c r="GI213" s="65"/>
      <c r="GJ213" s="65"/>
      <c r="GK213" s="65"/>
      <c r="GL213" s="65"/>
      <c r="GM213" s="65"/>
      <c r="GN213" s="65"/>
    </row>
    <row r="214" spans="2:196" s="66" customFormat="1" ht="18" hidden="1" x14ac:dyDescent="0.25">
      <c r="B214" s="184"/>
      <c r="C214" s="184"/>
      <c r="D214" s="184"/>
      <c r="E214" s="65" t="s">
        <v>187</v>
      </c>
      <c r="F214" s="189" t="e">
        <f>#REF!</f>
        <v>#REF!</v>
      </c>
      <c r="G214" s="189" t="e">
        <f>#REF!</f>
        <v>#REF!</v>
      </c>
      <c r="H214" s="189" t="e">
        <f>#REF!</f>
        <v>#REF!</v>
      </c>
      <c r="I214" s="189"/>
      <c r="J214" s="155" t="e">
        <f t="shared" ref="J214:J223" si="238">H214-G214</f>
        <v>#REF!</v>
      </c>
      <c r="K214" s="156" t="e">
        <f t="shared" ref="K214:K223" si="239">H214/G214</f>
        <v>#REF!</v>
      </c>
      <c r="L214" s="189" t="e">
        <f>#REF!</f>
        <v>#REF!</v>
      </c>
      <c r="M214" s="189" t="e">
        <f>#REF!</f>
        <v>#REF!</v>
      </c>
      <c r="N214" s="189" t="e">
        <f>#REF!</f>
        <v>#REF!</v>
      </c>
      <c r="O214" s="189" t="e">
        <f>#REF!</f>
        <v>#REF!</v>
      </c>
      <c r="P214" s="189" t="e">
        <f t="shared" ref="P214:P223" si="240">O214-N214</f>
        <v>#REF!</v>
      </c>
      <c r="Q214" s="156" t="e">
        <f t="shared" ref="Q214:Q223" si="241">O214/N214</f>
        <v>#REF!</v>
      </c>
      <c r="R214" s="189" t="e">
        <f>#REF!</f>
        <v>#REF!</v>
      </c>
      <c r="S214" s="189" t="e">
        <f>#REF!</f>
        <v>#REF!</v>
      </c>
      <c r="T214" s="189" t="e">
        <f>#REF!</f>
        <v>#REF!</v>
      </c>
      <c r="U214" s="189" t="e">
        <f>#REF!</f>
        <v>#REF!</v>
      </c>
      <c r="V214" s="155" t="e">
        <f>U214-T214</f>
        <v>#REF!</v>
      </c>
      <c r="W214" s="18" t="str">
        <f t="shared" si="221"/>
        <v/>
      </c>
      <c r="X214" s="63"/>
      <c r="Y214" s="63"/>
      <c r="Z214" s="63"/>
      <c r="AA214" s="63"/>
      <c r="AB214" s="63"/>
      <c r="AC214" s="63"/>
      <c r="AD214" s="63"/>
      <c r="AE214" s="63"/>
      <c r="AF214" s="63"/>
      <c r="AG214" s="63"/>
      <c r="AH214" s="63"/>
      <c r="AI214" s="63"/>
      <c r="AJ214" s="63"/>
      <c r="AK214" s="63"/>
      <c r="AL214" s="63"/>
      <c r="AM214" s="63"/>
      <c r="AN214" s="63"/>
      <c r="AO214" s="63"/>
      <c r="AP214" s="63"/>
      <c r="AQ214" s="63"/>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c r="DQ214" s="64"/>
      <c r="DR214" s="64"/>
      <c r="DS214" s="64"/>
      <c r="DT214" s="64"/>
      <c r="DU214" s="64"/>
      <c r="DV214" s="64"/>
      <c r="DW214" s="64"/>
      <c r="DX214" s="64"/>
      <c r="DY214" s="64"/>
      <c r="DZ214" s="64"/>
      <c r="EA214" s="64"/>
      <c r="EB214" s="64"/>
      <c r="EC214" s="64"/>
      <c r="ED214" s="64"/>
      <c r="EE214" s="64"/>
      <c r="EF214" s="64"/>
      <c r="EG214" s="64"/>
      <c r="EH214" s="64"/>
      <c r="EI214" s="64"/>
      <c r="EJ214" s="64"/>
      <c r="EK214" s="64"/>
      <c r="EL214" s="64"/>
      <c r="EM214" s="64"/>
      <c r="EN214" s="64"/>
      <c r="EO214" s="64"/>
      <c r="EP214" s="64"/>
      <c r="EQ214" s="64"/>
      <c r="ER214" s="64"/>
      <c r="ES214" s="64"/>
      <c r="ET214" s="64"/>
      <c r="EU214" s="64"/>
      <c r="EV214" s="64"/>
      <c r="EW214" s="64"/>
      <c r="EX214" s="64"/>
      <c r="EY214" s="64"/>
      <c r="EZ214" s="64"/>
      <c r="FA214" s="64"/>
      <c r="FB214" s="64"/>
      <c r="FC214" s="64"/>
      <c r="FD214" s="64"/>
      <c r="FE214" s="64"/>
      <c r="FF214" s="64"/>
      <c r="FG214" s="64"/>
      <c r="FH214" s="64"/>
      <c r="FI214" s="64"/>
      <c r="FJ214" s="64"/>
      <c r="FK214" s="64"/>
      <c r="FL214" s="64"/>
      <c r="FM214" s="64"/>
      <c r="FN214" s="64"/>
      <c r="FO214" s="64"/>
      <c r="FP214" s="64"/>
      <c r="FQ214" s="64"/>
      <c r="FR214" s="64"/>
      <c r="FS214" s="64"/>
      <c r="FT214" s="64"/>
      <c r="FU214" s="64"/>
      <c r="FV214" s="64"/>
      <c r="FW214" s="64"/>
      <c r="FX214" s="64"/>
      <c r="FY214" s="64"/>
      <c r="FZ214" s="64"/>
      <c r="GA214" s="64"/>
      <c r="GB214" s="64"/>
      <c r="GC214" s="64"/>
      <c r="GD214" s="64"/>
      <c r="GE214" s="65"/>
      <c r="GF214" s="65"/>
      <c r="GG214" s="65"/>
      <c r="GH214" s="65"/>
      <c r="GI214" s="65"/>
      <c r="GJ214" s="65"/>
      <c r="GK214" s="65"/>
      <c r="GL214" s="65"/>
      <c r="GM214" s="65"/>
      <c r="GN214" s="65"/>
    </row>
    <row r="215" spans="2:196" s="66" customFormat="1" ht="18" hidden="1" x14ac:dyDescent="0.25">
      <c r="B215" s="184"/>
      <c r="C215" s="184"/>
      <c r="D215" s="184"/>
      <c r="E215" s="65" t="s">
        <v>188</v>
      </c>
      <c r="F215" s="189" t="e">
        <f>#REF!</f>
        <v>#REF!</v>
      </c>
      <c r="G215" s="189" t="e">
        <f>#REF!</f>
        <v>#REF!</v>
      </c>
      <c r="H215" s="189" t="e">
        <f>#REF!</f>
        <v>#REF!</v>
      </c>
      <c r="I215" s="190"/>
      <c r="J215" s="155" t="e">
        <f t="shared" si="238"/>
        <v>#REF!</v>
      </c>
      <c r="K215" s="156" t="e">
        <f t="shared" si="239"/>
        <v>#REF!</v>
      </c>
      <c r="L215" s="189" t="e">
        <f>#REF!</f>
        <v>#REF!</v>
      </c>
      <c r="M215" s="189" t="e">
        <f>#REF!</f>
        <v>#REF!</v>
      </c>
      <c r="N215" s="189" t="e">
        <f>#REF!</f>
        <v>#REF!</v>
      </c>
      <c r="O215" s="189" t="e">
        <f>#REF!</f>
        <v>#REF!</v>
      </c>
      <c r="P215" s="189" t="e">
        <f t="shared" si="240"/>
        <v>#REF!</v>
      </c>
      <c r="Q215" s="156" t="e">
        <f t="shared" si="241"/>
        <v>#REF!</v>
      </c>
      <c r="R215" s="189" t="e">
        <f>#REF!</f>
        <v>#REF!</v>
      </c>
      <c r="S215" s="189" t="e">
        <f>#REF!</f>
        <v>#REF!</v>
      </c>
      <c r="T215" s="189" t="e">
        <f>#REF!</f>
        <v>#REF!</v>
      </c>
      <c r="U215" s="189" t="e">
        <f>#REF!</f>
        <v>#REF!</v>
      </c>
      <c r="V215" s="155" t="e">
        <f t="shared" ref="V215:V223" si="242">U215-T215</f>
        <v>#REF!</v>
      </c>
      <c r="W215" s="18" t="str">
        <f t="shared" si="221"/>
        <v/>
      </c>
      <c r="X215" s="63"/>
      <c r="Y215" s="63"/>
      <c r="Z215" s="63"/>
      <c r="AA215" s="63"/>
      <c r="AB215" s="63"/>
      <c r="AC215" s="63"/>
      <c r="AD215" s="63"/>
      <c r="AE215" s="63"/>
      <c r="AF215" s="63"/>
      <c r="AG215" s="63"/>
      <c r="AH215" s="63"/>
      <c r="AI215" s="63"/>
      <c r="AJ215" s="63"/>
      <c r="AK215" s="63"/>
      <c r="AL215" s="63"/>
      <c r="AM215" s="63"/>
      <c r="AN215" s="63"/>
      <c r="AO215" s="63"/>
      <c r="AP215" s="63"/>
      <c r="AQ215" s="63"/>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64"/>
      <c r="CJ215" s="64"/>
      <c r="CK215" s="6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c r="DQ215" s="64"/>
      <c r="DR215" s="64"/>
      <c r="DS215" s="64"/>
      <c r="DT215" s="64"/>
      <c r="DU215" s="64"/>
      <c r="DV215" s="64"/>
      <c r="DW215" s="64"/>
      <c r="DX215" s="64"/>
      <c r="DY215" s="64"/>
      <c r="DZ215" s="64"/>
      <c r="EA215" s="64"/>
      <c r="EB215" s="64"/>
      <c r="EC215" s="64"/>
      <c r="ED215" s="64"/>
      <c r="EE215" s="64"/>
      <c r="EF215" s="64"/>
      <c r="EG215" s="64"/>
      <c r="EH215" s="64"/>
      <c r="EI215" s="64"/>
      <c r="EJ215" s="64"/>
      <c r="EK215" s="64"/>
      <c r="EL215" s="64"/>
      <c r="EM215" s="64"/>
      <c r="EN215" s="64"/>
      <c r="EO215" s="64"/>
      <c r="EP215" s="64"/>
      <c r="EQ215" s="64"/>
      <c r="ER215" s="64"/>
      <c r="ES215" s="64"/>
      <c r="ET215" s="64"/>
      <c r="EU215" s="64"/>
      <c r="EV215" s="64"/>
      <c r="EW215" s="64"/>
      <c r="EX215" s="64"/>
      <c r="EY215" s="64"/>
      <c r="EZ215" s="64"/>
      <c r="FA215" s="64"/>
      <c r="FB215" s="64"/>
      <c r="FC215" s="64"/>
      <c r="FD215" s="64"/>
      <c r="FE215" s="64"/>
      <c r="FF215" s="64"/>
      <c r="FG215" s="64"/>
      <c r="FH215" s="64"/>
      <c r="FI215" s="64"/>
      <c r="FJ215" s="64"/>
      <c r="FK215" s="64"/>
      <c r="FL215" s="64"/>
      <c r="FM215" s="64"/>
      <c r="FN215" s="64"/>
      <c r="FO215" s="64"/>
      <c r="FP215" s="64"/>
      <c r="FQ215" s="64"/>
      <c r="FR215" s="64"/>
      <c r="FS215" s="64"/>
      <c r="FT215" s="64"/>
      <c r="FU215" s="64"/>
      <c r="FV215" s="64"/>
      <c r="FW215" s="64"/>
      <c r="FX215" s="64"/>
      <c r="FY215" s="64"/>
      <c r="FZ215" s="64"/>
      <c r="GA215" s="64"/>
      <c r="GB215" s="64"/>
      <c r="GC215" s="64"/>
      <c r="GD215" s="64"/>
      <c r="GE215" s="65"/>
      <c r="GF215" s="65"/>
      <c r="GG215" s="65"/>
      <c r="GH215" s="65"/>
      <c r="GI215" s="65"/>
      <c r="GJ215" s="65"/>
      <c r="GK215" s="65"/>
      <c r="GL215" s="65"/>
      <c r="GM215" s="65"/>
      <c r="GN215" s="65"/>
    </row>
    <row r="216" spans="2:196" s="66" customFormat="1" ht="18" hidden="1" x14ac:dyDescent="0.25">
      <c r="B216" s="184"/>
      <c r="C216" s="184"/>
      <c r="D216" s="184"/>
      <c r="E216" s="65" t="s">
        <v>186</v>
      </c>
      <c r="F216" s="189" t="e">
        <f>#REF!</f>
        <v>#REF!</v>
      </c>
      <c r="G216" s="189" t="e">
        <f>#REF!</f>
        <v>#REF!</v>
      </c>
      <c r="H216" s="189" t="e">
        <f>#REF!</f>
        <v>#REF!</v>
      </c>
      <c r="I216" s="190"/>
      <c r="J216" s="155" t="e">
        <f t="shared" si="238"/>
        <v>#REF!</v>
      </c>
      <c r="K216" s="156" t="e">
        <f t="shared" si="239"/>
        <v>#REF!</v>
      </c>
      <c r="L216" s="189" t="e">
        <f>#REF!</f>
        <v>#REF!</v>
      </c>
      <c r="M216" s="189" t="e">
        <f>#REF!</f>
        <v>#REF!</v>
      </c>
      <c r="N216" s="189" t="e">
        <f>#REF!</f>
        <v>#REF!</v>
      </c>
      <c r="O216" s="189" t="e">
        <f>#REF!</f>
        <v>#REF!</v>
      </c>
      <c r="P216" s="189" t="e">
        <f t="shared" si="240"/>
        <v>#REF!</v>
      </c>
      <c r="Q216" s="156" t="e">
        <f t="shared" si="241"/>
        <v>#REF!</v>
      </c>
      <c r="R216" s="189" t="e">
        <f>#REF!</f>
        <v>#REF!</v>
      </c>
      <c r="S216" s="189" t="e">
        <f>#REF!</f>
        <v>#REF!</v>
      </c>
      <c r="T216" s="189" t="e">
        <f>#REF!</f>
        <v>#REF!</v>
      </c>
      <c r="U216" s="189" t="e">
        <f>#REF!</f>
        <v>#REF!</v>
      </c>
      <c r="V216" s="155" t="e">
        <f t="shared" si="242"/>
        <v>#REF!</v>
      </c>
      <c r="W216" s="18" t="str">
        <f t="shared" si="221"/>
        <v/>
      </c>
      <c r="X216" s="63"/>
      <c r="Y216" s="63"/>
      <c r="Z216" s="63"/>
      <c r="AA216" s="63"/>
      <c r="AB216" s="63"/>
      <c r="AC216" s="63"/>
      <c r="AD216" s="63"/>
      <c r="AE216" s="63"/>
      <c r="AF216" s="63"/>
      <c r="AG216" s="63"/>
      <c r="AH216" s="63"/>
      <c r="AI216" s="63"/>
      <c r="AJ216" s="63"/>
      <c r="AK216" s="63"/>
      <c r="AL216" s="63"/>
      <c r="AM216" s="63"/>
      <c r="AN216" s="63"/>
      <c r="AO216" s="63"/>
      <c r="AP216" s="63"/>
      <c r="AQ216" s="63"/>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c r="DQ216" s="64"/>
      <c r="DR216" s="64"/>
      <c r="DS216" s="64"/>
      <c r="DT216" s="64"/>
      <c r="DU216" s="64"/>
      <c r="DV216" s="64"/>
      <c r="DW216" s="64"/>
      <c r="DX216" s="64"/>
      <c r="DY216" s="64"/>
      <c r="DZ216" s="64"/>
      <c r="EA216" s="64"/>
      <c r="EB216" s="64"/>
      <c r="EC216" s="64"/>
      <c r="ED216" s="64"/>
      <c r="EE216" s="64"/>
      <c r="EF216" s="64"/>
      <c r="EG216" s="64"/>
      <c r="EH216" s="64"/>
      <c r="EI216" s="64"/>
      <c r="EJ216" s="64"/>
      <c r="EK216" s="64"/>
      <c r="EL216" s="64"/>
      <c r="EM216" s="64"/>
      <c r="EN216" s="64"/>
      <c r="EO216" s="64"/>
      <c r="EP216" s="64"/>
      <c r="EQ216" s="64"/>
      <c r="ER216" s="64"/>
      <c r="ES216" s="64"/>
      <c r="ET216" s="64"/>
      <c r="EU216" s="64"/>
      <c r="EV216" s="64"/>
      <c r="EW216" s="64"/>
      <c r="EX216" s="64"/>
      <c r="EY216" s="64"/>
      <c r="EZ216" s="64"/>
      <c r="FA216" s="64"/>
      <c r="FB216" s="64"/>
      <c r="FC216" s="64"/>
      <c r="FD216" s="64"/>
      <c r="FE216" s="64"/>
      <c r="FF216" s="64"/>
      <c r="FG216" s="64"/>
      <c r="FH216" s="64"/>
      <c r="FI216" s="64"/>
      <c r="FJ216" s="64"/>
      <c r="FK216" s="64"/>
      <c r="FL216" s="64"/>
      <c r="FM216" s="64"/>
      <c r="FN216" s="64"/>
      <c r="FO216" s="64"/>
      <c r="FP216" s="64"/>
      <c r="FQ216" s="64"/>
      <c r="FR216" s="64"/>
      <c r="FS216" s="64"/>
      <c r="FT216" s="64"/>
      <c r="FU216" s="64"/>
      <c r="FV216" s="64"/>
      <c r="FW216" s="64"/>
      <c r="FX216" s="64"/>
      <c r="FY216" s="64"/>
      <c r="FZ216" s="64"/>
      <c r="GA216" s="64"/>
      <c r="GB216" s="64"/>
      <c r="GC216" s="64"/>
      <c r="GD216" s="64"/>
      <c r="GE216" s="65"/>
      <c r="GF216" s="65"/>
      <c r="GG216" s="65"/>
      <c r="GH216" s="65"/>
      <c r="GI216" s="65"/>
      <c r="GJ216" s="65"/>
      <c r="GK216" s="65"/>
      <c r="GL216" s="65"/>
      <c r="GM216" s="65"/>
      <c r="GN216" s="65"/>
    </row>
    <row r="217" spans="2:196" s="66" customFormat="1" ht="18" hidden="1" x14ac:dyDescent="0.25">
      <c r="B217" s="184"/>
      <c r="C217" s="184"/>
      <c r="D217" s="184"/>
      <c r="E217" s="65" t="s">
        <v>189</v>
      </c>
      <c r="F217" s="189">
        <f>F189</f>
        <v>0</v>
      </c>
      <c r="G217" s="189">
        <f t="shared" ref="G217:H217" si="243">G189</f>
        <v>0</v>
      </c>
      <c r="H217" s="189">
        <f t="shared" si="243"/>
        <v>0</v>
      </c>
      <c r="I217" s="189"/>
      <c r="J217" s="155">
        <f t="shared" si="238"/>
        <v>0</v>
      </c>
      <c r="K217" s="156" t="e">
        <f t="shared" si="239"/>
        <v>#DIV/0!</v>
      </c>
      <c r="L217" s="189">
        <f>L189</f>
        <v>0</v>
      </c>
      <c r="M217" s="189">
        <f>M189</f>
        <v>0</v>
      </c>
      <c r="N217" s="189">
        <f>N189</f>
        <v>0</v>
      </c>
      <c r="O217" s="189">
        <f>O189</f>
        <v>0</v>
      </c>
      <c r="P217" s="189">
        <f t="shared" si="240"/>
        <v>0</v>
      </c>
      <c r="Q217" s="156" t="e">
        <f t="shared" si="241"/>
        <v>#DIV/0!</v>
      </c>
      <c r="R217" s="189">
        <f>R189</f>
        <v>0</v>
      </c>
      <c r="S217" s="189">
        <f>S189</f>
        <v>0</v>
      </c>
      <c r="T217" s="189">
        <f>T189</f>
        <v>0</v>
      </c>
      <c r="U217" s="189">
        <f>U189</f>
        <v>0</v>
      </c>
      <c r="V217" s="155">
        <f t="shared" si="242"/>
        <v>0</v>
      </c>
      <c r="W217" s="18" t="str">
        <f t="shared" si="221"/>
        <v/>
      </c>
      <c r="X217" s="63"/>
      <c r="Y217" s="63"/>
      <c r="Z217" s="63"/>
      <c r="AA217" s="63"/>
      <c r="AB217" s="63"/>
      <c r="AC217" s="63"/>
      <c r="AD217" s="63"/>
      <c r="AE217" s="63"/>
      <c r="AF217" s="63"/>
      <c r="AG217" s="63"/>
      <c r="AH217" s="63"/>
      <c r="AI217" s="63"/>
      <c r="AJ217" s="63"/>
      <c r="AK217" s="63"/>
      <c r="AL217" s="63"/>
      <c r="AM217" s="63"/>
      <c r="AN217" s="63"/>
      <c r="AO217" s="63"/>
      <c r="AP217" s="63"/>
      <c r="AQ217" s="63"/>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c r="DQ217" s="64"/>
      <c r="DR217" s="64"/>
      <c r="DS217" s="64"/>
      <c r="DT217" s="64"/>
      <c r="DU217" s="64"/>
      <c r="DV217" s="64"/>
      <c r="DW217" s="64"/>
      <c r="DX217" s="64"/>
      <c r="DY217" s="64"/>
      <c r="DZ217" s="64"/>
      <c r="EA217" s="64"/>
      <c r="EB217" s="64"/>
      <c r="EC217" s="64"/>
      <c r="ED217" s="64"/>
      <c r="EE217" s="64"/>
      <c r="EF217" s="64"/>
      <c r="EG217" s="64"/>
      <c r="EH217" s="64"/>
      <c r="EI217" s="64"/>
      <c r="EJ217" s="64"/>
      <c r="EK217" s="64"/>
      <c r="EL217" s="64"/>
      <c r="EM217" s="64"/>
      <c r="EN217" s="64"/>
      <c r="EO217" s="64"/>
      <c r="EP217" s="64"/>
      <c r="EQ217" s="64"/>
      <c r="ER217" s="64"/>
      <c r="ES217" s="64"/>
      <c r="ET217" s="64"/>
      <c r="EU217" s="64"/>
      <c r="EV217" s="64"/>
      <c r="EW217" s="64"/>
      <c r="EX217" s="64"/>
      <c r="EY217" s="64"/>
      <c r="EZ217" s="64"/>
      <c r="FA217" s="64"/>
      <c r="FB217" s="64"/>
      <c r="FC217" s="64"/>
      <c r="FD217" s="64"/>
      <c r="FE217" s="64"/>
      <c r="FF217" s="64"/>
      <c r="FG217" s="64"/>
      <c r="FH217" s="64"/>
      <c r="FI217" s="64"/>
      <c r="FJ217" s="64"/>
      <c r="FK217" s="64"/>
      <c r="FL217" s="64"/>
      <c r="FM217" s="64"/>
      <c r="FN217" s="64"/>
      <c r="FO217" s="64"/>
      <c r="FP217" s="64"/>
      <c r="FQ217" s="64"/>
      <c r="FR217" s="64"/>
      <c r="FS217" s="64"/>
      <c r="FT217" s="64"/>
      <c r="FU217" s="64"/>
      <c r="FV217" s="64"/>
      <c r="FW217" s="64"/>
      <c r="FX217" s="64"/>
      <c r="FY217" s="64"/>
      <c r="FZ217" s="64"/>
      <c r="GA217" s="64"/>
      <c r="GB217" s="64"/>
      <c r="GC217" s="64"/>
      <c r="GD217" s="64"/>
      <c r="GE217" s="65"/>
      <c r="GF217" s="65"/>
      <c r="GG217" s="65"/>
      <c r="GH217" s="65"/>
      <c r="GI217" s="65"/>
      <c r="GJ217" s="65"/>
      <c r="GK217" s="65"/>
      <c r="GL217" s="65"/>
      <c r="GM217" s="65"/>
      <c r="GN217" s="65"/>
    </row>
    <row r="218" spans="2:196" s="66" customFormat="1" ht="18" hidden="1" x14ac:dyDescent="0.25">
      <c r="B218" s="184"/>
      <c r="C218" s="184"/>
      <c r="D218" s="184"/>
      <c r="E218" s="65" t="s">
        <v>190</v>
      </c>
      <c r="F218" s="189">
        <f>F176</f>
        <v>159326.79999999999</v>
      </c>
      <c r="G218" s="189">
        <f t="shared" ref="G218:H218" si="244">G176</f>
        <v>146513.70000000001</v>
      </c>
      <c r="H218" s="189">
        <f t="shared" si="244"/>
        <v>141402.5</v>
      </c>
      <c r="I218" s="189"/>
      <c r="J218" s="155">
        <f t="shared" si="238"/>
        <v>-5111.2000000000116</v>
      </c>
      <c r="K218" s="156">
        <f t="shared" si="239"/>
        <v>0.96511452512631912</v>
      </c>
      <c r="L218" s="189">
        <f>L176</f>
        <v>0</v>
      </c>
      <c r="M218" s="189">
        <f>M176</f>
        <v>0</v>
      </c>
      <c r="N218" s="189">
        <f>N176</f>
        <v>0</v>
      </c>
      <c r="O218" s="189">
        <f>O176</f>
        <v>0</v>
      </c>
      <c r="P218" s="189">
        <f t="shared" si="240"/>
        <v>0</v>
      </c>
      <c r="Q218" s="156" t="e">
        <f t="shared" si="241"/>
        <v>#DIV/0!</v>
      </c>
      <c r="R218" s="189">
        <f>R176</f>
        <v>159326.79999999999</v>
      </c>
      <c r="S218" s="189">
        <f>S176</f>
        <v>159326.79999999999</v>
      </c>
      <c r="T218" s="189">
        <f>T176</f>
        <v>146513.70000000001</v>
      </c>
      <c r="U218" s="189">
        <f>U176</f>
        <v>141402.5</v>
      </c>
      <c r="V218" s="155">
        <f t="shared" si="242"/>
        <v>-5111.2000000000116</v>
      </c>
      <c r="W218" s="18">
        <f t="shared" si="221"/>
        <v>0.96511452512631912</v>
      </c>
      <c r="X218" s="63"/>
      <c r="Y218" s="63"/>
      <c r="Z218" s="63"/>
      <c r="AA218" s="63"/>
      <c r="AB218" s="63"/>
      <c r="AC218" s="63"/>
      <c r="AD218" s="63"/>
      <c r="AE218" s="63"/>
      <c r="AF218" s="63"/>
      <c r="AG218" s="63"/>
      <c r="AH218" s="63"/>
      <c r="AI218" s="63"/>
      <c r="AJ218" s="63"/>
      <c r="AK218" s="63"/>
      <c r="AL218" s="63"/>
      <c r="AM218" s="63"/>
      <c r="AN218" s="63"/>
      <c r="AO218" s="63"/>
      <c r="AP218" s="63"/>
      <c r="AQ218" s="63"/>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c r="DQ218" s="64"/>
      <c r="DR218" s="64"/>
      <c r="DS218" s="64"/>
      <c r="DT218" s="64"/>
      <c r="DU218" s="64"/>
      <c r="DV218" s="64"/>
      <c r="DW218" s="64"/>
      <c r="DX218" s="64"/>
      <c r="DY218" s="64"/>
      <c r="DZ218" s="64"/>
      <c r="EA218" s="64"/>
      <c r="EB218" s="64"/>
      <c r="EC218" s="64"/>
      <c r="ED218" s="64"/>
      <c r="EE218" s="64"/>
      <c r="EF218" s="64"/>
      <c r="EG218" s="64"/>
      <c r="EH218" s="64"/>
      <c r="EI218" s="64"/>
      <c r="EJ218" s="64"/>
      <c r="EK218" s="64"/>
      <c r="EL218" s="64"/>
      <c r="EM218" s="64"/>
      <c r="EN218" s="64"/>
      <c r="EO218" s="64"/>
      <c r="EP218" s="64"/>
      <c r="EQ218" s="64"/>
      <c r="ER218" s="64"/>
      <c r="ES218" s="64"/>
      <c r="ET218" s="64"/>
      <c r="EU218" s="64"/>
      <c r="EV218" s="64"/>
      <c r="EW218" s="64"/>
      <c r="EX218" s="64"/>
      <c r="EY218" s="64"/>
      <c r="EZ218" s="64"/>
      <c r="FA218" s="64"/>
      <c r="FB218" s="64"/>
      <c r="FC218" s="64"/>
      <c r="FD218" s="64"/>
      <c r="FE218" s="64"/>
      <c r="FF218" s="64"/>
      <c r="FG218" s="64"/>
      <c r="FH218" s="64"/>
      <c r="FI218" s="64"/>
      <c r="FJ218" s="64"/>
      <c r="FK218" s="64"/>
      <c r="FL218" s="64"/>
      <c r="FM218" s="64"/>
      <c r="FN218" s="64"/>
      <c r="FO218" s="64"/>
      <c r="FP218" s="64"/>
      <c r="FQ218" s="64"/>
      <c r="FR218" s="64"/>
      <c r="FS218" s="64"/>
      <c r="FT218" s="64"/>
      <c r="FU218" s="64"/>
      <c r="FV218" s="64"/>
      <c r="FW218" s="64"/>
      <c r="FX218" s="64"/>
      <c r="FY218" s="64"/>
      <c r="FZ218" s="64"/>
      <c r="GA218" s="64"/>
      <c r="GB218" s="64"/>
      <c r="GC218" s="64"/>
      <c r="GD218" s="64"/>
      <c r="GE218" s="65"/>
      <c r="GF218" s="65"/>
      <c r="GG218" s="65"/>
      <c r="GH218" s="65"/>
      <c r="GI218" s="65"/>
      <c r="GJ218" s="65"/>
      <c r="GK218" s="65"/>
      <c r="GL218" s="65"/>
      <c r="GM218" s="65"/>
      <c r="GN218" s="65"/>
    </row>
    <row r="219" spans="2:196" s="66" customFormat="1" ht="13.9" hidden="1" customHeight="1" x14ac:dyDescent="0.25">
      <c r="B219" s="184"/>
      <c r="C219" s="184"/>
      <c r="D219" s="184"/>
      <c r="E219" s="65" t="s">
        <v>191</v>
      </c>
      <c r="F219" s="189">
        <f>F179</f>
        <v>822.6</v>
      </c>
      <c r="G219" s="189">
        <f t="shared" ref="G219:H219" si="245">G179</f>
        <v>691.9</v>
      </c>
      <c r="H219" s="189">
        <f t="shared" si="245"/>
        <v>177.4</v>
      </c>
      <c r="I219" s="189"/>
      <c r="J219" s="155">
        <f t="shared" si="238"/>
        <v>-514.5</v>
      </c>
      <c r="K219" s="156">
        <f t="shared" si="239"/>
        <v>0.25639543286602112</v>
      </c>
      <c r="L219" s="189">
        <f>L179</f>
        <v>0</v>
      </c>
      <c r="M219" s="189">
        <f>M179</f>
        <v>0</v>
      </c>
      <c r="N219" s="189">
        <f>N179</f>
        <v>0</v>
      </c>
      <c r="O219" s="189">
        <f>O179</f>
        <v>0</v>
      </c>
      <c r="P219" s="189">
        <f t="shared" si="240"/>
        <v>0</v>
      </c>
      <c r="Q219" s="156" t="e">
        <f t="shared" si="241"/>
        <v>#DIV/0!</v>
      </c>
      <c r="R219" s="189">
        <f>R179</f>
        <v>822.6</v>
      </c>
      <c r="S219" s="189">
        <f>S179</f>
        <v>822.6</v>
      </c>
      <c r="T219" s="189">
        <f>T179</f>
        <v>691.9</v>
      </c>
      <c r="U219" s="189">
        <f>U179</f>
        <v>177.4</v>
      </c>
      <c r="V219" s="155">
        <f t="shared" si="242"/>
        <v>-514.5</v>
      </c>
      <c r="W219" s="18">
        <f t="shared" si="221"/>
        <v>0.25639543286602112</v>
      </c>
      <c r="X219" s="63"/>
      <c r="Y219" s="63"/>
      <c r="Z219" s="63"/>
      <c r="AA219" s="63"/>
      <c r="AB219" s="63"/>
      <c r="AC219" s="63"/>
      <c r="AD219" s="63"/>
      <c r="AE219" s="63"/>
      <c r="AF219" s="63"/>
      <c r="AG219" s="63"/>
      <c r="AH219" s="63"/>
      <c r="AI219" s="63"/>
      <c r="AJ219" s="63"/>
      <c r="AK219" s="63"/>
      <c r="AL219" s="63"/>
      <c r="AM219" s="63"/>
      <c r="AN219" s="63"/>
      <c r="AO219" s="63"/>
      <c r="AP219" s="63"/>
      <c r="AQ219" s="63"/>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64"/>
      <c r="BV219" s="64"/>
      <c r="BW219" s="64"/>
      <c r="BX219" s="64"/>
      <c r="BY219" s="64"/>
      <c r="BZ219" s="64"/>
      <c r="CA219" s="64"/>
      <c r="CB219" s="64"/>
      <c r="CC219" s="64"/>
      <c r="CD219" s="64"/>
      <c r="CE219" s="64"/>
      <c r="CF219" s="64"/>
      <c r="CG219" s="64"/>
      <c r="CH219" s="64"/>
      <c r="CI219" s="64"/>
      <c r="CJ219" s="64"/>
      <c r="CK219" s="6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c r="DQ219" s="64"/>
      <c r="DR219" s="64"/>
      <c r="DS219" s="64"/>
      <c r="DT219" s="64"/>
      <c r="DU219" s="64"/>
      <c r="DV219" s="64"/>
      <c r="DW219" s="64"/>
      <c r="DX219" s="64"/>
      <c r="DY219" s="64"/>
      <c r="DZ219" s="64"/>
      <c r="EA219" s="64"/>
      <c r="EB219" s="64"/>
      <c r="EC219" s="64"/>
      <c r="ED219" s="64"/>
      <c r="EE219" s="64"/>
      <c r="EF219" s="64"/>
      <c r="EG219" s="64"/>
      <c r="EH219" s="64"/>
      <c r="EI219" s="64"/>
      <c r="EJ219" s="64"/>
      <c r="EK219" s="64"/>
      <c r="EL219" s="64"/>
      <c r="EM219" s="64"/>
      <c r="EN219" s="64"/>
      <c r="EO219" s="64"/>
      <c r="EP219" s="64"/>
      <c r="EQ219" s="64"/>
      <c r="ER219" s="64"/>
      <c r="ES219" s="64"/>
      <c r="ET219" s="64"/>
      <c r="EU219" s="64"/>
      <c r="EV219" s="64"/>
      <c r="EW219" s="64"/>
      <c r="EX219" s="64"/>
      <c r="EY219" s="64"/>
      <c r="EZ219" s="64"/>
      <c r="FA219" s="64"/>
      <c r="FB219" s="64"/>
      <c r="FC219" s="64"/>
      <c r="FD219" s="64"/>
      <c r="FE219" s="64"/>
      <c r="FF219" s="64"/>
      <c r="FG219" s="64"/>
      <c r="FH219" s="64"/>
      <c r="FI219" s="64"/>
      <c r="FJ219" s="64"/>
      <c r="FK219" s="64"/>
      <c r="FL219" s="64"/>
      <c r="FM219" s="64"/>
      <c r="FN219" s="64"/>
      <c r="FO219" s="64"/>
      <c r="FP219" s="64"/>
      <c r="FQ219" s="64"/>
      <c r="FR219" s="64"/>
      <c r="FS219" s="64"/>
      <c r="FT219" s="64"/>
      <c r="FU219" s="64"/>
      <c r="FV219" s="64"/>
      <c r="FW219" s="64"/>
      <c r="FX219" s="64"/>
      <c r="FY219" s="64"/>
      <c r="FZ219" s="64"/>
      <c r="GA219" s="64"/>
      <c r="GB219" s="64"/>
      <c r="GC219" s="64"/>
      <c r="GD219" s="64"/>
      <c r="GE219" s="65"/>
      <c r="GF219" s="65"/>
      <c r="GG219" s="65"/>
      <c r="GH219" s="65"/>
      <c r="GI219" s="65"/>
      <c r="GJ219" s="65"/>
      <c r="GK219" s="65"/>
      <c r="GL219" s="65"/>
      <c r="GM219" s="65"/>
      <c r="GN219" s="65"/>
    </row>
    <row r="220" spans="2:196" s="66" customFormat="1" ht="26.25" hidden="1" x14ac:dyDescent="0.25">
      <c r="B220" s="184"/>
      <c r="C220" s="184"/>
      <c r="D220" s="184"/>
      <c r="E220" s="65" t="s">
        <v>194</v>
      </c>
      <c r="F220" s="189">
        <f>F183+F184</f>
        <v>0</v>
      </c>
      <c r="G220" s="189">
        <f t="shared" ref="G220:H220" si="246">G183+G184</f>
        <v>0</v>
      </c>
      <c r="H220" s="189">
        <f t="shared" si="246"/>
        <v>0</v>
      </c>
      <c r="I220" s="189"/>
      <c r="J220" s="155">
        <f t="shared" si="238"/>
        <v>0</v>
      </c>
      <c r="K220" s="156" t="e">
        <f t="shared" si="239"/>
        <v>#DIV/0!</v>
      </c>
      <c r="L220" s="189">
        <f>L183+L184</f>
        <v>0</v>
      </c>
      <c r="M220" s="189">
        <f>M183+M184</f>
        <v>0</v>
      </c>
      <c r="N220" s="189">
        <f>N183+N184</f>
        <v>0</v>
      </c>
      <c r="O220" s="189">
        <f>O183+O184</f>
        <v>0</v>
      </c>
      <c r="P220" s="189">
        <f t="shared" si="240"/>
        <v>0</v>
      </c>
      <c r="Q220" s="156" t="e">
        <f t="shared" si="241"/>
        <v>#DIV/0!</v>
      </c>
      <c r="R220" s="189">
        <f>R183+R184</f>
        <v>0</v>
      </c>
      <c r="S220" s="189">
        <f>S183+S184</f>
        <v>0</v>
      </c>
      <c r="T220" s="189">
        <f>T183+T184</f>
        <v>0</v>
      </c>
      <c r="U220" s="189">
        <f>U183+U184</f>
        <v>0</v>
      </c>
      <c r="V220" s="155">
        <f t="shared" si="242"/>
        <v>0</v>
      </c>
      <c r="W220" s="18" t="str">
        <f t="shared" si="221"/>
        <v/>
      </c>
      <c r="X220" s="63"/>
      <c r="Y220" s="63"/>
      <c r="Z220" s="63"/>
      <c r="AA220" s="63"/>
      <c r="AB220" s="63"/>
      <c r="AC220" s="63"/>
      <c r="AD220" s="63"/>
      <c r="AE220" s="63"/>
      <c r="AF220" s="63"/>
      <c r="AG220" s="63"/>
      <c r="AH220" s="63"/>
      <c r="AI220" s="63"/>
      <c r="AJ220" s="63"/>
      <c r="AK220" s="63"/>
      <c r="AL220" s="63"/>
      <c r="AM220" s="63"/>
      <c r="AN220" s="63"/>
      <c r="AO220" s="63"/>
      <c r="AP220" s="63"/>
      <c r="AQ220" s="63"/>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64"/>
      <c r="BV220" s="64"/>
      <c r="BW220" s="64"/>
      <c r="BX220" s="64"/>
      <c r="BY220" s="64"/>
      <c r="BZ220" s="64"/>
      <c r="CA220" s="64"/>
      <c r="CB220" s="64"/>
      <c r="CC220" s="64"/>
      <c r="CD220" s="64"/>
      <c r="CE220" s="64"/>
      <c r="CF220" s="64"/>
      <c r="CG220" s="64"/>
      <c r="CH220" s="64"/>
      <c r="CI220" s="64"/>
      <c r="CJ220" s="64"/>
      <c r="CK220" s="6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c r="DQ220" s="64"/>
      <c r="DR220" s="64"/>
      <c r="DS220" s="64"/>
      <c r="DT220" s="64"/>
      <c r="DU220" s="64"/>
      <c r="DV220" s="64"/>
      <c r="DW220" s="64"/>
      <c r="DX220" s="64"/>
      <c r="DY220" s="64"/>
      <c r="DZ220" s="64"/>
      <c r="EA220" s="64"/>
      <c r="EB220" s="64"/>
      <c r="EC220" s="64"/>
      <c r="ED220" s="64"/>
      <c r="EE220" s="64"/>
      <c r="EF220" s="64"/>
      <c r="EG220" s="64"/>
      <c r="EH220" s="64"/>
      <c r="EI220" s="64"/>
      <c r="EJ220" s="64"/>
      <c r="EK220" s="64"/>
      <c r="EL220" s="64"/>
      <c r="EM220" s="64"/>
      <c r="EN220" s="64"/>
      <c r="EO220" s="64"/>
      <c r="EP220" s="64"/>
      <c r="EQ220" s="64"/>
      <c r="ER220" s="64"/>
      <c r="ES220" s="64"/>
      <c r="ET220" s="64"/>
      <c r="EU220" s="64"/>
      <c r="EV220" s="64"/>
      <c r="EW220" s="64"/>
      <c r="EX220" s="64"/>
      <c r="EY220" s="64"/>
      <c r="EZ220" s="64"/>
      <c r="FA220" s="64"/>
      <c r="FB220" s="64"/>
      <c r="FC220" s="64"/>
      <c r="FD220" s="64"/>
      <c r="FE220" s="64"/>
      <c r="FF220" s="64"/>
      <c r="FG220" s="64"/>
      <c r="FH220" s="64"/>
      <c r="FI220" s="64"/>
      <c r="FJ220" s="64"/>
      <c r="FK220" s="64"/>
      <c r="FL220" s="64"/>
      <c r="FM220" s="64"/>
      <c r="FN220" s="64"/>
      <c r="FO220" s="64"/>
      <c r="FP220" s="64"/>
      <c r="FQ220" s="64"/>
      <c r="FR220" s="64"/>
      <c r="FS220" s="64"/>
      <c r="FT220" s="64"/>
      <c r="FU220" s="64"/>
      <c r="FV220" s="64"/>
      <c r="FW220" s="64"/>
      <c r="FX220" s="64"/>
      <c r="FY220" s="64"/>
      <c r="FZ220" s="64"/>
      <c r="GA220" s="64"/>
      <c r="GB220" s="64"/>
      <c r="GC220" s="64"/>
      <c r="GD220" s="64"/>
      <c r="GE220" s="65"/>
      <c r="GF220" s="65"/>
      <c r="GG220" s="65"/>
      <c r="GH220" s="65"/>
      <c r="GI220" s="65"/>
      <c r="GJ220" s="65"/>
      <c r="GK220" s="65"/>
      <c r="GL220" s="65"/>
      <c r="GM220" s="65"/>
      <c r="GN220" s="65"/>
    </row>
    <row r="221" spans="2:196" s="66" customFormat="1" ht="26.25" hidden="1" x14ac:dyDescent="0.25">
      <c r="B221" s="184"/>
      <c r="C221" s="184"/>
      <c r="D221" s="184"/>
      <c r="E221" s="65" t="s">
        <v>192</v>
      </c>
      <c r="F221" s="189">
        <f>F185</f>
        <v>0</v>
      </c>
      <c r="G221" s="189">
        <f t="shared" ref="G221:H221" si="247">G185</f>
        <v>0</v>
      </c>
      <c r="H221" s="189">
        <f t="shared" si="247"/>
        <v>0</v>
      </c>
      <c r="I221" s="189"/>
      <c r="J221" s="155">
        <f t="shared" si="238"/>
        <v>0</v>
      </c>
      <c r="K221" s="156" t="e">
        <f t="shared" si="239"/>
        <v>#DIV/0!</v>
      </c>
      <c r="L221" s="189">
        <f>L185</f>
        <v>0</v>
      </c>
      <c r="M221" s="189">
        <f>M185</f>
        <v>0</v>
      </c>
      <c r="N221" s="189">
        <f>N185</f>
        <v>0</v>
      </c>
      <c r="O221" s="189">
        <f>O185</f>
        <v>0</v>
      </c>
      <c r="P221" s="189">
        <f t="shared" si="240"/>
        <v>0</v>
      </c>
      <c r="Q221" s="156" t="e">
        <f t="shared" si="241"/>
        <v>#DIV/0!</v>
      </c>
      <c r="R221" s="189">
        <f>R185</f>
        <v>0</v>
      </c>
      <c r="S221" s="189">
        <f>S185</f>
        <v>0</v>
      </c>
      <c r="T221" s="189">
        <f>T185</f>
        <v>0</v>
      </c>
      <c r="U221" s="189">
        <f>U185</f>
        <v>0</v>
      </c>
      <c r="V221" s="155">
        <f t="shared" si="242"/>
        <v>0</v>
      </c>
      <c r="W221" s="18" t="str">
        <f t="shared" si="221"/>
        <v/>
      </c>
      <c r="X221" s="63"/>
      <c r="Y221" s="63"/>
      <c r="Z221" s="63"/>
      <c r="AA221" s="63"/>
      <c r="AB221" s="63"/>
      <c r="AC221" s="63"/>
      <c r="AD221" s="63"/>
      <c r="AE221" s="63"/>
      <c r="AF221" s="63"/>
      <c r="AG221" s="63"/>
      <c r="AH221" s="63"/>
      <c r="AI221" s="63"/>
      <c r="AJ221" s="63"/>
      <c r="AK221" s="63"/>
      <c r="AL221" s="63"/>
      <c r="AM221" s="63"/>
      <c r="AN221" s="63"/>
      <c r="AO221" s="63"/>
      <c r="AP221" s="63"/>
      <c r="AQ221" s="63"/>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c r="DQ221" s="64"/>
      <c r="DR221" s="64"/>
      <c r="DS221" s="64"/>
      <c r="DT221" s="64"/>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4"/>
      <c r="EQ221" s="64"/>
      <c r="ER221" s="64"/>
      <c r="ES221" s="64"/>
      <c r="ET221" s="64"/>
      <c r="EU221" s="64"/>
      <c r="EV221" s="64"/>
      <c r="EW221" s="64"/>
      <c r="EX221" s="64"/>
      <c r="EY221" s="64"/>
      <c r="EZ221" s="64"/>
      <c r="FA221" s="64"/>
      <c r="FB221" s="64"/>
      <c r="FC221" s="64"/>
      <c r="FD221" s="64"/>
      <c r="FE221" s="64"/>
      <c r="FF221" s="64"/>
      <c r="FG221" s="64"/>
      <c r="FH221" s="64"/>
      <c r="FI221" s="64"/>
      <c r="FJ221" s="64"/>
      <c r="FK221" s="64"/>
      <c r="FL221" s="64"/>
      <c r="FM221" s="64"/>
      <c r="FN221" s="64"/>
      <c r="FO221" s="64"/>
      <c r="FP221" s="64"/>
      <c r="FQ221" s="64"/>
      <c r="FR221" s="64"/>
      <c r="FS221" s="64"/>
      <c r="FT221" s="64"/>
      <c r="FU221" s="64"/>
      <c r="FV221" s="64"/>
      <c r="FW221" s="64"/>
      <c r="FX221" s="64"/>
      <c r="FY221" s="64"/>
      <c r="FZ221" s="64"/>
      <c r="GA221" s="64"/>
      <c r="GB221" s="64"/>
      <c r="GC221" s="64"/>
      <c r="GD221" s="64"/>
      <c r="GE221" s="65"/>
      <c r="GF221" s="65"/>
      <c r="GG221" s="65"/>
      <c r="GH221" s="65"/>
      <c r="GI221" s="65"/>
      <c r="GJ221" s="65"/>
      <c r="GK221" s="65"/>
      <c r="GL221" s="65"/>
      <c r="GM221" s="65"/>
      <c r="GN221" s="65"/>
    </row>
    <row r="222" spans="2:196" s="66" customFormat="1" ht="18" hidden="1" x14ac:dyDescent="0.25">
      <c r="B222" s="184"/>
      <c r="C222" s="184"/>
      <c r="D222" s="184"/>
      <c r="E222" s="65"/>
      <c r="F222" s="154"/>
      <c r="G222" s="154"/>
      <c r="H222" s="154"/>
      <c r="I222" s="154"/>
      <c r="J222" s="155">
        <f t="shared" si="238"/>
        <v>0</v>
      </c>
      <c r="K222" s="156" t="e">
        <f t="shared" si="239"/>
        <v>#DIV/0!</v>
      </c>
      <c r="L222" s="154"/>
      <c r="M222" s="154"/>
      <c r="N222" s="154"/>
      <c r="O222" s="154"/>
      <c r="P222" s="189">
        <f t="shared" si="240"/>
        <v>0</v>
      </c>
      <c r="Q222" s="156" t="e">
        <f t="shared" si="241"/>
        <v>#DIV/0!</v>
      </c>
      <c r="R222" s="154"/>
      <c r="S222" s="154"/>
      <c r="T222" s="154"/>
      <c r="U222" s="154"/>
      <c r="V222" s="155">
        <f t="shared" si="242"/>
        <v>0</v>
      </c>
      <c r="W222" s="18" t="str">
        <f t="shared" si="221"/>
        <v/>
      </c>
      <c r="X222" s="63"/>
      <c r="Y222" s="63"/>
      <c r="Z222" s="63"/>
      <c r="AA222" s="63"/>
      <c r="AB222" s="63"/>
      <c r="AC222" s="63"/>
      <c r="AD222" s="63"/>
      <c r="AE222" s="63"/>
      <c r="AF222" s="63"/>
      <c r="AG222" s="63"/>
      <c r="AH222" s="63"/>
      <c r="AI222" s="63"/>
      <c r="AJ222" s="63"/>
      <c r="AK222" s="63"/>
      <c r="AL222" s="63"/>
      <c r="AM222" s="63"/>
      <c r="AN222" s="63"/>
      <c r="AO222" s="63"/>
      <c r="AP222" s="63"/>
      <c r="AQ222" s="63"/>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c r="DQ222" s="64"/>
      <c r="DR222" s="64"/>
      <c r="DS222" s="64"/>
      <c r="DT222" s="64"/>
      <c r="DU222" s="64"/>
      <c r="DV222" s="64"/>
      <c r="DW222" s="64"/>
      <c r="DX222" s="64"/>
      <c r="DY222" s="64"/>
      <c r="DZ222" s="64"/>
      <c r="EA222" s="64"/>
      <c r="EB222" s="64"/>
      <c r="EC222" s="64"/>
      <c r="ED222" s="64"/>
      <c r="EE222" s="64"/>
      <c r="EF222" s="64"/>
      <c r="EG222" s="64"/>
      <c r="EH222" s="64"/>
      <c r="EI222" s="64"/>
      <c r="EJ222" s="64"/>
      <c r="EK222" s="64"/>
      <c r="EL222" s="64"/>
      <c r="EM222" s="64"/>
      <c r="EN222" s="64"/>
      <c r="EO222" s="64"/>
      <c r="EP222" s="64"/>
      <c r="EQ222" s="64"/>
      <c r="ER222" s="64"/>
      <c r="ES222" s="64"/>
      <c r="ET222" s="64"/>
      <c r="EU222" s="64"/>
      <c r="EV222" s="64"/>
      <c r="EW222" s="64"/>
      <c r="EX222" s="64"/>
      <c r="EY222" s="64"/>
      <c r="EZ222" s="64"/>
      <c r="FA222" s="64"/>
      <c r="FB222" s="64"/>
      <c r="FC222" s="64"/>
      <c r="FD222" s="64"/>
      <c r="FE222" s="64"/>
      <c r="FF222" s="64"/>
      <c r="FG222" s="64"/>
      <c r="FH222" s="64"/>
      <c r="FI222" s="64"/>
      <c r="FJ222" s="64"/>
      <c r="FK222" s="64"/>
      <c r="FL222" s="64"/>
      <c r="FM222" s="64"/>
      <c r="FN222" s="64"/>
      <c r="FO222" s="64"/>
      <c r="FP222" s="64"/>
      <c r="FQ222" s="64"/>
      <c r="FR222" s="64"/>
      <c r="FS222" s="64"/>
      <c r="FT222" s="64"/>
      <c r="FU222" s="64"/>
      <c r="FV222" s="64"/>
      <c r="FW222" s="64"/>
      <c r="FX222" s="64"/>
      <c r="FY222" s="64"/>
      <c r="FZ222" s="64"/>
      <c r="GA222" s="64"/>
      <c r="GB222" s="64"/>
      <c r="GC222" s="64"/>
      <c r="GD222" s="64"/>
      <c r="GE222" s="65"/>
      <c r="GF222" s="65"/>
      <c r="GG222" s="65"/>
      <c r="GH222" s="65"/>
      <c r="GI222" s="65"/>
      <c r="GJ222" s="65"/>
      <c r="GK222" s="65"/>
      <c r="GL222" s="65"/>
      <c r="GM222" s="65"/>
      <c r="GN222" s="65"/>
    </row>
    <row r="223" spans="2:196" s="196" customFormat="1" ht="16.899999999999999" hidden="1" customHeight="1" x14ac:dyDescent="0.25">
      <c r="B223" s="191"/>
      <c r="C223" s="191"/>
      <c r="D223" s="191"/>
      <c r="E223" s="192" t="s">
        <v>196</v>
      </c>
      <c r="F223" s="201" t="e">
        <f>SUM(F214:F216,F218:F221)</f>
        <v>#REF!</v>
      </c>
      <c r="G223" s="201" t="e">
        <f t="shared" ref="G223:H223" si="248">SUM(G214:G216,G218:G221)</f>
        <v>#REF!</v>
      </c>
      <c r="H223" s="201" t="e">
        <f t="shared" si="248"/>
        <v>#REF!</v>
      </c>
      <c r="I223" s="193"/>
      <c r="J223" s="155" t="e">
        <f t="shared" si="238"/>
        <v>#REF!</v>
      </c>
      <c r="K223" s="156" t="e">
        <f t="shared" si="239"/>
        <v>#REF!</v>
      </c>
      <c r="L223" s="193" t="e">
        <f>SUM(L214:L216,L218:L221)</f>
        <v>#REF!</v>
      </c>
      <c r="M223" s="193" t="e">
        <f>SUM(M214:M216,M218:M221)</f>
        <v>#REF!</v>
      </c>
      <c r="N223" s="193" t="e">
        <f>SUM(N214:N216,N218:N221)</f>
        <v>#REF!</v>
      </c>
      <c r="O223" s="186" t="e">
        <f>SUM(O214:O216,O218:O221)</f>
        <v>#REF!</v>
      </c>
      <c r="P223" s="189" t="e">
        <f t="shared" si="240"/>
        <v>#REF!</v>
      </c>
      <c r="Q223" s="156" t="e">
        <f t="shared" si="241"/>
        <v>#REF!</v>
      </c>
      <c r="R223" s="201" t="e">
        <f>SUM(R214:R216,R218:R221)</f>
        <v>#REF!</v>
      </c>
      <c r="S223" s="201" t="e">
        <f>SUM(S214:S216,S218:S221)</f>
        <v>#REF!</v>
      </c>
      <c r="T223" s="201" t="e">
        <f>SUM(T214:T216,T218:T221)</f>
        <v>#REF!</v>
      </c>
      <c r="U223" s="201" t="e">
        <f>SUM(U214:U216,U218:U221)</f>
        <v>#REF!</v>
      </c>
      <c r="V223" s="155" t="e">
        <f t="shared" si="242"/>
        <v>#REF!</v>
      </c>
      <c r="W223" s="18" t="str">
        <f t="shared" si="221"/>
        <v/>
      </c>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5"/>
      <c r="AS223" s="195"/>
      <c r="AT223" s="195"/>
      <c r="AU223" s="195"/>
      <c r="AV223" s="195"/>
      <c r="AW223" s="195"/>
      <c r="AX223" s="195"/>
      <c r="AY223" s="195"/>
      <c r="AZ223" s="195"/>
      <c r="BA223" s="195"/>
      <c r="BB223" s="195"/>
      <c r="BC223" s="195"/>
      <c r="BD223" s="195"/>
      <c r="BE223" s="195"/>
      <c r="BF223" s="195"/>
      <c r="BG223" s="195"/>
      <c r="BH223" s="195"/>
      <c r="BI223" s="195"/>
      <c r="BJ223" s="195"/>
      <c r="BK223" s="195"/>
      <c r="BL223" s="195"/>
      <c r="BM223" s="195"/>
      <c r="BN223" s="195"/>
      <c r="BO223" s="195"/>
      <c r="BP223" s="195"/>
      <c r="BQ223" s="195"/>
      <c r="BR223" s="195"/>
      <c r="BS223" s="195"/>
      <c r="BT223" s="195"/>
      <c r="BU223" s="195"/>
      <c r="BV223" s="195"/>
      <c r="BW223" s="195"/>
      <c r="BX223" s="195"/>
      <c r="BY223" s="195"/>
      <c r="BZ223" s="195"/>
      <c r="CA223" s="195"/>
      <c r="CB223" s="195"/>
      <c r="CC223" s="195"/>
      <c r="CD223" s="195"/>
      <c r="CE223" s="195"/>
      <c r="CF223" s="195"/>
      <c r="CG223" s="195"/>
      <c r="CH223" s="195"/>
      <c r="CI223" s="195"/>
      <c r="CJ223" s="195"/>
      <c r="CK223" s="195"/>
      <c r="CL223" s="195"/>
      <c r="CM223" s="195"/>
      <c r="CN223" s="195"/>
      <c r="CO223" s="195"/>
      <c r="CP223" s="195"/>
      <c r="CQ223" s="195"/>
      <c r="CR223" s="195"/>
      <c r="CS223" s="195"/>
      <c r="CT223" s="195"/>
      <c r="CU223" s="195"/>
      <c r="CV223" s="195"/>
      <c r="CW223" s="195"/>
      <c r="CX223" s="195"/>
      <c r="CY223" s="195"/>
      <c r="CZ223" s="195"/>
      <c r="DA223" s="195"/>
      <c r="DB223" s="195"/>
      <c r="DC223" s="195"/>
      <c r="DD223" s="195"/>
      <c r="DE223" s="195"/>
      <c r="DF223" s="195"/>
      <c r="DG223" s="195"/>
      <c r="DH223" s="195"/>
      <c r="DI223" s="195"/>
      <c r="DJ223" s="195"/>
      <c r="DK223" s="195"/>
      <c r="DL223" s="195"/>
      <c r="DM223" s="195"/>
      <c r="DN223" s="195"/>
      <c r="DO223" s="195"/>
      <c r="DP223" s="195"/>
      <c r="DQ223" s="195"/>
      <c r="DR223" s="195"/>
      <c r="DS223" s="195"/>
      <c r="DT223" s="195"/>
      <c r="DU223" s="195"/>
      <c r="DV223" s="195"/>
      <c r="DW223" s="195"/>
      <c r="DX223" s="195"/>
      <c r="DY223" s="195"/>
      <c r="DZ223" s="195"/>
      <c r="EA223" s="195"/>
      <c r="EB223" s="195"/>
      <c r="EC223" s="195"/>
      <c r="ED223" s="195"/>
      <c r="EE223" s="195"/>
      <c r="EF223" s="195"/>
      <c r="EG223" s="195"/>
      <c r="EH223" s="195"/>
      <c r="EI223" s="195"/>
      <c r="EJ223" s="195"/>
      <c r="EK223" s="195"/>
      <c r="EL223" s="195"/>
      <c r="EM223" s="195"/>
      <c r="EN223" s="195"/>
      <c r="EO223" s="195"/>
      <c r="EP223" s="195"/>
      <c r="EQ223" s="195"/>
      <c r="ER223" s="195"/>
      <c r="ES223" s="195"/>
      <c r="ET223" s="195"/>
      <c r="EU223" s="195"/>
      <c r="EV223" s="195"/>
      <c r="EW223" s="195"/>
      <c r="EX223" s="195"/>
      <c r="EY223" s="195"/>
      <c r="EZ223" s="195"/>
      <c r="FA223" s="195"/>
      <c r="FB223" s="195"/>
      <c r="FC223" s="195"/>
      <c r="FD223" s="195"/>
      <c r="FE223" s="195"/>
      <c r="FF223" s="195"/>
      <c r="FG223" s="195"/>
      <c r="FH223" s="195"/>
      <c r="FI223" s="195"/>
      <c r="FJ223" s="195"/>
      <c r="FK223" s="195"/>
      <c r="FL223" s="195"/>
      <c r="FM223" s="195"/>
      <c r="FN223" s="195"/>
      <c r="FO223" s="195"/>
      <c r="FP223" s="195"/>
      <c r="FQ223" s="195"/>
      <c r="FR223" s="195"/>
      <c r="FS223" s="195"/>
      <c r="FT223" s="195"/>
      <c r="FU223" s="195"/>
      <c r="FV223" s="195"/>
      <c r="FW223" s="195"/>
      <c r="FX223" s="195"/>
      <c r="FY223" s="195"/>
      <c r="FZ223" s="195"/>
      <c r="GA223" s="195"/>
      <c r="GB223" s="195"/>
      <c r="GC223" s="195"/>
      <c r="GD223" s="195"/>
      <c r="GE223" s="192"/>
      <c r="GF223" s="192"/>
      <c r="GG223" s="192"/>
      <c r="GH223" s="192"/>
      <c r="GI223" s="192"/>
      <c r="GJ223" s="192"/>
      <c r="GK223" s="192"/>
      <c r="GL223" s="192"/>
      <c r="GM223" s="192"/>
      <c r="GN223" s="192"/>
    </row>
    <row r="224" spans="2:196" s="66" customFormat="1" ht="18" hidden="1" x14ac:dyDescent="0.25">
      <c r="B224" s="184"/>
      <c r="C224" s="184"/>
      <c r="D224" s="184"/>
      <c r="E224" s="65"/>
      <c r="F224" s="154"/>
      <c r="G224" s="154"/>
      <c r="H224" s="154"/>
      <c r="I224" s="154"/>
      <c r="J224" s="154"/>
      <c r="K224" s="187"/>
      <c r="L224" s="154"/>
      <c r="M224" s="154"/>
      <c r="N224" s="154"/>
      <c r="O224" s="154"/>
      <c r="P224" s="188"/>
      <c r="Q224" s="154"/>
      <c r="R224" s="154"/>
      <c r="S224" s="154"/>
      <c r="T224" s="154"/>
      <c r="U224" s="154"/>
      <c r="V224" s="154"/>
      <c r="W224" s="18" t="str">
        <f t="shared" si="221"/>
        <v/>
      </c>
      <c r="X224" s="63"/>
      <c r="Y224" s="63"/>
      <c r="Z224" s="63"/>
      <c r="AA224" s="63"/>
      <c r="AB224" s="63"/>
      <c r="AC224" s="63"/>
      <c r="AD224" s="63"/>
      <c r="AE224" s="63"/>
      <c r="AF224" s="63"/>
      <c r="AG224" s="63"/>
      <c r="AH224" s="63"/>
      <c r="AI224" s="63"/>
      <c r="AJ224" s="63"/>
      <c r="AK224" s="63"/>
      <c r="AL224" s="63"/>
      <c r="AM224" s="63"/>
      <c r="AN224" s="63"/>
      <c r="AO224" s="63"/>
      <c r="AP224" s="63"/>
      <c r="AQ224" s="63"/>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64"/>
      <c r="BV224" s="64"/>
      <c r="BW224" s="64"/>
      <c r="BX224" s="64"/>
      <c r="BY224" s="64"/>
      <c r="BZ224" s="64"/>
      <c r="CA224" s="64"/>
      <c r="CB224" s="64"/>
      <c r="CC224" s="64"/>
      <c r="CD224" s="64"/>
      <c r="CE224" s="64"/>
      <c r="CF224" s="64"/>
      <c r="CG224" s="64"/>
      <c r="CH224" s="64"/>
      <c r="CI224" s="64"/>
      <c r="CJ224" s="64"/>
      <c r="CK224" s="6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c r="DQ224" s="64"/>
      <c r="DR224" s="64"/>
      <c r="DS224" s="64"/>
      <c r="DT224" s="64"/>
      <c r="DU224" s="64"/>
      <c r="DV224" s="64"/>
      <c r="DW224" s="64"/>
      <c r="DX224" s="64"/>
      <c r="DY224" s="64"/>
      <c r="DZ224" s="64"/>
      <c r="EA224" s="64"/>
      <c r="EB224" s="64"/>
      <c r="EC224" s="64"/>
      <c r="ED224" s="64"/>
      <c r="EE224" s="64"/>
      <c r="EF224" s="64"/>
      <c r="EG224" s="64"/>
      <c r="EH224" s="64"/>
      <c r="EI224" s="64"/>
      <c r="EJ224" s="64"/>
      <c r="EK224" s="64"/>
      <c r="EL224" s="64"/>
      <c r="EM224" s="64"/>
      <c r="EN224" s="64"/>
      <c r="EO224" s="64"/>
      <c r="EP224" s="64"/>
      <c r="EQ224" s="64"/>
      <c r="ER224" s="64"/>
      <c r="ES224" s="64"/>
      <c r="ET224" s="64"/>
      <c r="EU224" s="64"/>
      <c r="EV224" s="64"/>
      <c r="EW224" s="64"/>
      <c r="EX224" s="64"/>
      <c r="EY224" s="64"/>
      <c r="EZ224" s="64"/>
      <c r="FA224" s="64"/>
      <c r="FB224" s="64"/>
      <c r="FC224" s="64"/>
      <c r="FD224" s="64"/>
      <c r="FE224" s="64"/>
      <c r="FF224" s="64"/>
      <c r="FG224" s="64"/>
      <c r="FH224" s="64"/>
      <c r="FI224" s="64"/>
      <c r="FJ224" s="64"/>
      <c r="FK224" s="64"/>
      <c r="FL224" s="64"/>
      <c r="FM224" s="64"/>
      <c r="FN224" s="64"/>
      <c r="FO224" s="64"/>
      <c r="FP224" s="64"/>
      <c r="FQ224" s="64"/>
      <c r="FR224" s="64"/>
      <c r="FS224" s="64"/>
      <c r="FT224" s="64"/>
      <c r="FU224" s="64"/>
      <c r="FV224" s="64"/>
      <c r="FW224" s="64"/>
      <c r="FX224" s="64"/>
      <c r="FY224" s="64"/>
      <c r="FZ224" s="64"/>
      <c r="GA224" s="64"/>
      <c r="GB224" s="64"/>
      <c r="GC224" s="64"/>
      <c r="GD224" s="64"/>
      <c r="GE224" s="65"/>
      <c r="GF224" s="65"/>
      <c r="GG224" s="65"/>
      <c r="GH224" s="65"/>
      <c r="GI224" s="65"/>
      <c r="GJ224" s="65"/>
      <c r="GK224" s="65"/>
      <c r="GL224" s="65"/>
      <c r="GM224" s="65"/>
      <c r="GN224" s="65"/>
    </row>
    <row r="225" spans="2:196" s="66" customFormat="1" ht="11.25" customHeight="1" x14ac:dyDescent="0.25">
      <c r="B225" s="184"/>
      <c r="C225" s="184"/>
      <c r="D225" s="184"/>
      <c r="E225" s="65"/>
      <c r="F225" s="154"/>
      <c r="G225" s="154"/>
      <c r="H225" s="154"/>
      <c r="I225" s="154"/>
      <c r="J225" s="154"/>
      <c r="K225" s="187"/>
      <c r="L225" s="154"/>
      <c r="M225" s="154"/>
      <c r="N225" s="154"/>
      <c r="O225" s="154"/>
      <c r="P225" s="188"/>
      <c r="Q225" s="154"/>
      <c r="R225" s="154"/>
      <c r="S225" s="154"/>
      <c r="T225" s="154"/>
      <c r="U225" s="154"/>
      <c r="V225" s="154"/>
      <c r="W225" s="18" t="str">
        <f t="shared" si="221"/>
        <v/>
      </c>
      <c r="X225" s="63"/>
      <c r="Y225" s="63"/>
      <c r="Z225" s="63"/>
      <c r="AA225" s="63"/>
      <c r="AB225" s="63"/>
      <c r="AC225" s="63"/>
      <c r="AD225" s="63"/>
      <c r="AE225" s="63"/>
      <c r="AF225" s="63"/>
      <c r="AG225" s="63"/>
      <c r="AH225" s="63"/>
      <c r="AI225" s="63"/>
      <c r="AJ225" s="63"/>
      <c r="AK225" s="63"/>
      <c r="AL225" s="63"/>
      <c r="AM225" s="63"/>
      <c r="AN225" s="63"/>
      <c r="AO225" s="63"/>
      <c r="AP225" s="63"/>
      <c r="AQ225" s="63"/>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4"/>
      <c r="BZ225" s="64"/>
      <c r="CA225" s="64"/>
      <c r="CB225" s="64"/>
      <c r="CC225" s="64"/>
      <c r="CD225" s="64"/>
      <c r="CE225" s="64"/>
      <c r="CF225" s="64"/>
      <c r="CG225" s="64"/>
      <c r="CH225" s="64"/>
      <c r="CI225" s="64"/>
      <c r="CJ225" s="64"/>
      <c r="CK225" s="6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c r="DQ225" s="64"/>
      <c r="DR225" s="64"/>
      <c r="DS225" s="64"/>
      <c r="DT225" s="64"/>
      <c r="DU225" s="64"/>
      <c r="DV225" s="64"/>
      <c r="DW225" s="64"/>
      <c r="DX225" s="64"/>
      <c r="DY225" s="64"/>
      <c r="DZ225" s="64"/>
      <c r="EA225" s="64"/>
      <c r="EB225" s="64"/>
      <c r="EC225" s="64"/>
      <c r="ED225" s="64"/>
      <c r="EE225" s="64"/>
      <c r="EF225" s="64"/>
      <c r="EG225" s="64"/>
      <c r="EH225" s="64"/>
      <c r="EI225" s="64"/>
      <c r="EJ225" s="64"/>
      <c r="EK225" s="64"/>
      <c r="EL225" s="64"/>
      <c r="EM225" s="64"/>
      <c r="EN225" s="64"/>
      <c r="EO225" s="64"/>
      <c r="EP225" s="64"/>
      <c r="EQ225" s="64"/>
      <c r="ER225" s="64"/>
      <c r="ES225" s="64"/>
      <c r="ET225" s="64"/>
      <c r="EU225" s="64"/>
      <c r="EV225" s="64"/>
      <c r="EW225" s="64"/>
      <c r="EX225" s="64"/>
      <c r="EY225" s="64"/>
      <c r="EZ225" s="64"/>
      <c r="FA225" s="64"/>
      <c r="FB225" s="64"/>
      <c r="FC225" s="64"/>
      <c r="FD225" s="64"/>
      <c r="FE225" s="64"/>
      <c r="FF225" s="64"/>
      <c r="FG225" s="64"/>
      <c r="FH225" s="64"/>
      <c r="FI225" s="64"/>
      <c r="FJ225" s="64"/>
      <c r="FK225" s="64"/>
      <c r="FL225" s="64"/>
      <c r="FM225" s="64"/>
      <c r="FN225" s="64"/>
      <c r="FO225" s="64"/>
      <c r="FP225" s="64"/>
      <c r="FQ225" s="64"/>
      <c r="FR225" s="64"/>
      <c r="FS225" s="64"/>
      <c r="FT225" s="64"/>
      <c r="FU225" s="64"/>
      <c r="FV225" s="64"/>
      <c r="FW225" s="64"/>
      <c r="FX225" s="64"/>
      <c r="FY225" s="64"/>
      <c r="FZ225" s="64"/>
      <c r="GA225" s="64"/>
      <c r="GB225" s="64"/>
      <c r="GC225" s="64"/>
      <c r="GD225" s="64"/>
      <c r="GE225" s="65"/>
      <c r="GF225" s="65"/>
      <c r="GG225" s="65"/>
      <c r="GH225" s="65"/>
      <c r="GI225" s="65"/>
      <c r="GJ225" s="65"/>
      <c r="GK225" s="65"/>
      <c r="GL225" s="65"/>
      <c r="GM225" s="65"/>
      <c r="GN225" s="65"/>
    </row>
    <row r="226" spans="2:196" s="66" customFormat="1" ht="18.75" customHeight="1" x14ac:dyDescent="0.25">
      <c r="E226" s="65" t="s">
        <v>365</v>
      </c>
      <c r="F226" s="201">
        <f>F208-F205</f>
        <v>161962.79999999999</v>
      </c>
      <c r="G226" s="201">
        <f t="shared" ref="G226:H226" si="249">G208-G205</f>
        <v>148868.69999999998</v>
      </c>
      <c r="H226" s="201">
        <f t="shared" si="249"/>
        <v>143019.49999999997</v>
      </c>
      <c r="I226" s="154"/>
      <c r="J226" s="154"/>
      <c r="K226" s="187"/>
      <c r="L226" s="154"/>
      <c r="M226" s="154"/>
      <c r="N226" s="154"/>
      <c r="O226" s="154"/>
      <c r="P226" s="188"/>
      <c r="Q226" s="154"/>
      <c r="R226" s="201">
        <f>R208-R205</f>
        <v>161962.79999999999</v>
      </c>
      <c r="S226" s="201">
        <f t="shared" ref="S226:T226" si="250">S208-S228-S229</f>
        <v>161962.79999999999</v>
      </c>
      <c r="T226" s="201">
        <f t="shared" si="250"/>
        <v>148868.69999999998</v>
      </c>
      <c r="U226" s="201"/>
      <c r="V226" s="154"/>
      <c r="W226" s="18">
        <f t="shared" si="221"/>
        <v>0</v>
      </c>
      <c r="X226" s="63"/>
      <c r="Y226" s="63"/>
      <c r="Z226" s="63"/>
      <c r="AA226" s="63"/>
      <c r="AB226" s="63"/>
      <c r="AC226" s="63"/>
      <c r="AD226" s="63"/>
      <c r="AE226" s="63"/>
      <c r="AF226" s="63"/>
      <c r="AG226" s="63"/>
      <c r="AH226" s="63"/>
      <c r="AI226" s="63"/>
      <c r="AJ226" s="63"/>
      <c r="AK226" s="63"/>
      <c r="AL226" s="63"/>
      <c r="AM226" s="63"/>
      <c r="AN226" s="63"/>
      <c r="AO226" s="63"/>
      <c r="AP226" s="63"/>
      <c r="AQ226" s="63"/>
    </row>
    <row r="227" spans="2:196" s="66" customFormat="1" ht="15" x14ac:dyDescent="0.2">
      <c r="E227" s="65"/>
      <c r="F227" s="154"/>
      <c r="G227" s="154"/>
      <c r="H227" s="154"/>
      <c r="I227" s="154"/>
      <c r="J227" s="154"/>
      <c r="K227" s="187"/>
      <c r="L227" s="154"/>
      <c r="M227" s="154"/>
      <c r="N227" s="154"/>
      <c r="O227" s="154"/>
      <c r="P227" s="188"/>
      <c r="Q227" s="154"/>
      <c r="R227" s="154"/>
      <c r="S227" s="154"/>
      <c r="T227" s="154"/>
      <c r="U227" s="154"/>
      <c r="V227" s="154"/>
      <c r="W227" s="154"/>
      <c r="X227" s="63"/>
      <c r="Y227" s="63"/>
      <c r="Z227" s="63"/>
      <c r="AA227" s="63"/>
      <c r="AB227" s="63"/>
      <c r="AC227" s="63"/>
      <c r="AD227" s="63"/>
      <c r="AE227" s="63"/>
      <c r="AF227" s="63"/>
      <c r="AG227" s="63"/>
      <c r="AH227" s="63"/>
      <c r="AI227" s="63"/>
      <c r="AJ227" s="63"/>
      <c r="AK227" s="63"/>
      <c r="AL227" s="63"/>
      <c r="AM227" s="63"/>
      <c r="AN227" s="63"/>
      <c r="AO227" s="63"/>
      <c r="AP227" s="63"/>
      <c r="AQ227" s="63"/>
    </row>
    <row r="228" spans="2:196" s="66" customFormat="1" ht="15" x14ac:dyDescent="0.2">
      <c r="E228" s="65" t="s">
        <v>364</v>
      </c>
      <c r="F228" s="197">
        <f>SUM(F205)</f>
        <v>5014.3</v>
      </c>
      <c r="G228" s="197">
        <f t="shared" ref="G228:H228" si="251">SUM(G205)</f>
        <v>5014.3</v>
      </c>
      <c r="H228" s="197">
        <f t="shared" si="251"/>
        <v>5014.3</v>
      </c>
      <c r="I228" s="300"/>
      <c r="J228" s="300"/>
      <c r="K228" s="301"/>
      <c r="L228" s="302">
        <f>L177</f>
        <v>0</v>
      </c>
      <c r="M228" s="302">
        <f t="shared" ref="M228:N228" si="252">M177</f>
        <v>0</v>
      </c>
      <c r="N228" s="302">
        <f t="shared" si="252"/>
        <v>0</v>
      </c>
      <c r="O228" s="302">
        <f>O176</f>
        <v>0</v>
      </c>
      <c r="P228" s="303"/>
      <c r="Q228" s="300"/>
      <c r="R228" s="197">
        <f>SUM(R205)</f>
        <v>5014.3</v>
      </c>
      <c r="S228" s="197">
        <f t="shared" ref="S228:V228" si="253">SUM(S205)</f>
        <v>5014.3</v>
      </c>
      <c r="T228" s="197">
        <f t="shared" si="253"/>
        <v>5014.3</v>
      </c>
      <c r="U228" s="197">
        <f t="shared" si="253"/>
        <v>5014.3</v>
      </c>
      <c r="V228" s="197">
        <f t="shared" si="253"/>
        <v>0</v>
      </c>
      <c r="W228" s="154"/>
      <c r="X228" s="63"/>
      <c r="Y228" s="63"/>
      <c r="Z228" s="63"/>
      <c r="AA228" s="63"/>
      <c r="AB228" s="63"/>
      <c r="AC228" s="63"/>
      <c r="AD228" s="63"/>
      <c r="AE228" s="63"/>
      <c r="AF228" s="63"/>
      <c r="AG228" s="63"/>
      <c r="AH228" s="63"/>
      <c r="AI228" s="63"/>
      <c r="AJ228" s="63"/>
      <c r="AK228" s="63"/>
      <c r="AL228" s="63"/>
      <c r="AM228" s="63"/>
      <c r="AN228" s="63"/>
      <c r="AO228" s="63"/>
      <c r="AP228" s="63"/>
      <c r="AQ228" s="63"/>
    </row>
    <row r="229" spans="2:196" ht="15" x14ac:dyDescent="0.2">
      <c r="B229" s="3"/>
      <c r="C229" s="3"/>
      <c r="D229" s="3"/>
      <c r="F229" s="304"/>
      <c r="G229" s="304"/>
      <c r="H229" s="304"/>
      <c r="I229" s="304"/>
      <c r="J229" s="304"/>
      <c r="K229" s="304"/>
      <c r="L229" s="304"/>
      <c r="M229" s="304"/>
      <c r="N229" s="304"/>
      <c r="O229" s="304"/>
      <c r="P229" s="304"/>
      <c r="Q229" s="304"/>
      <c r="R229" s="304"/>
      <c r="S229" s="304"/>
      <c r="T229" s="304"/>
      <c r="U229" s="304"/>
      <c r="V229" s="23"/>
      <c r="W229" s="23"/>
      <c r="X229" s="7"/>
      <c r="Y229" s="7"/>
      <c r="Z229" s="7"/>
      <c r="AA229" s="7"/>
      <c r="AB229" s="7"/>
      <c r="AC229" s="7"/>
      <c r="AD229" s="7"/>
      <c r="AE229" s="7"/>
      <c r="AF229" s="7"/>
      <c r="AG229" s="7"/>
      <c r="AH229" s="7"/>
      <c r="AI229" s="7"/>
      <c r="AJ229" s="7"/>
      <c r="AK229" s="7"/>
      <c r="AL229" s="7"/>
      <c r="AM229" s="7"/>
      <c r="AN229" s="7"/>
      <c r="AO229" s="7"/>
      <c r="AP229" s="7"/>
      <c r="AQ229" s="7"/>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row>
    <row r="230" spans="2:196" x14ac:dyDescent="0.2">
      <c r="B230" s="3"/>
      <c r="C230" s="3"/>
      <c r="D230" s="3"/>
      <c r="F230" s="114"/>
      <c r="G230" s="114"/>
      <c r="H230" s="10"/>
      <c r="I230" s="10"/>
      <c r="J230" s="10"/>
      <c r="K230" s="116"/>
      <c r="L230" s="10"/>
      <c r="M230" s="10"/>
      <c r="N230" s="10"/>
      <c r="O230" s="10"/>
      <c r="P230" s="112"/>
      <c r="Q230" s="10"/>
      <c r="R230" s="10"/>
      <c r="S230" s="10"/>
      <c r="T230" s="10"/>
      <c r="U230" s="10"/>
      <c r="V230" s="10"/>
      <c r="W230" s="10"/>
      <c r="X230" s="7"/>
      <c r="Y230" s="7"/>
      <c r="Z230" s="7"/>
      <c r="AA230" s="7"/>
      <c r="AB230" s="7"/>
      <c r="AC230" s="7"/>
      <c r="AD230" s="7"/>
      <c r="AE230" s="7"/>
      <c r="AF230" s="7"/>
      <c r="AG230" s="7"/>
      <c r="AH230" s="7"/>
      <c r="AI230" s="7"/>
      <c r="AJ230" s="7"/>
      <c r="AK230" s="7"/>
      <c r="AL230" s="7"/>
      <c r="AM230" s="7"/>
      <c r="AN230" s="7"/>
      <c r="AO230" s="7"/>
      <c r="AP230" s="7"/>
      <c r="AQ230" s="7"/>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row>
    <row r="231" spans="2:196" x14ac:dyDescent="0.2">
      <c r="B231" s="3"/>
      <c r="C231" s="3"/>
      <c r="D231" s="3"/>
      <c r="F231" s="114"/>
      <c r="G231" s="114"/>
      <c r="H231" s="10"/>
      <c r="I231" s="10"/>
      <c r="J231" s="10"/>
      <c r="K231" s="116"/>
      <c r="L231" s="10"/>
      <c r="M231" s="10"/>
      <c r="N231" s="10"/>
      <c r="O231" s="10"/>
      <c r="P231" s="112"/>
      <c r="Q231" s="10"/>
      <c r="R231" s="10"/>
      <c r="S231" s="10"/>
      <c r="T231" s="10"/>
      <c r="U231" s="10"/>
      <c r="V231" s="10"/>
      <c r="W231" s="10"/>
      <c r="X231" s="7"/>
      <c r="Y231" s="7"/>
      <c r="Z231" s="7"/>
      <c r="AA231" s="7"/>
      <c r="AB231" s="7"/>
      <c r="AC231" s="7"/>
      <c r="AD231" s="7"/>
      <c r="AE231" s="7"/>
      <c r="AF231" s="7"/>
      <c r="AG231" s="7"/>
      <c r="AH231" s="7"/>
      <c r="AI231" s="7"/>
      <c r="AJ231" s="7"/>
      <c r="AK231" s="7"/>
      <c r="AL231" s="7"/>
      <c r="AM231" s="7"/>
      <c r="AN231" s="7"/>
      <c r="AO231" s="7"/>
      <c r="AP231" s="7"/>
      <c r="AQ231" s="7"/>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row>
    <row r="232" spans="2:196" x14ac:dyDescent="0.2">
      <c r="B232" s="3"/>
      <c r="C232" s="3"/>
      <c r="D232" s="3"/>
      <c r="F232" s="114"/>
      <c r="G232" s="114"/>
      <c r="H232" s="10"/>
      <c r="I232" s="10"/>
      <c r="J232" s="10"/>
      <c r="K232" s="116"/>
      <c r="L232" s="10"/>
      <c r="M232" s="10"/>
      <c r="N232" s="10"/>
      <c r="O232" s="10"/>
      <c r="P232" s="112"/>
      <c r="Q232" s="10"/>
      <c r="R232" s="10"/>
      <c r="S232" s="10"/>
      <c r="T232" s="10"/>
      <c r="U232" s="10"/>
      <c r="V232" s="10"/>
      <c r="W232" s="10"/>
      <c r="X232" s="7"/>
      <c r="Y232" s="7"/>
      <c r="Z232" s="7"/>
      <c r="AA232" s="7"/>
      <c r="AB232" s="7"/>
      <c r="AC232" s="7"/>
      <c r="AD232" s="7"/>
      <c r="AE232" s="7"/>
      <c r="AF232" s="7"/>
      <c r="AG232" s="7"/>
      <c r="AH232" s="7"/>
      <c r="AI232" s="7"/>
      <c r="AJ232" s="7"/>
      <c r="AK232" s="7"/>
      <c r="AL232" s="7"/>
      <c r="AM232" s="7"/>
      <c r="AN232" s="7"/>
      <c r="AO232" s="7"/>
      <c r="AP232" s="7"/>
      <c r="AQ232" s="7"/>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row>
    <row r="233" spans="2:196" x14ac:dyDescent="0.2">
      <c r="B233" s="3"/>
      <c r="C233" s="3"/>
      <c r="D233" s="3"/>
      <c r="F233" s="114"/>
      <c r="G233" s="114"/>
      <c r="H233" s="10"/>
      <c r="I233" s="10"/>
      <c r="J233" s="10"/>
      <c r="K233" s="116"/>
      <c r="L233" s="10"/>
      <c r="M233" s="10"/>
      <c r="N233" s="10"/>
      <c r="O233" s="10"/>
      <c r="P233" s="112"/>
      <c r="Q233" s="10"/>
      <c r="R233" s="10"/>
      <c r="S233" s="10"/>
      <c r="T233" s="10"/>
      <c r="U233" s="10"/>
      <c r="V233" s="10"/>
      <c r="W233" s="10"/>
      <c r="X233" s="7"/>
      <c r="Y233" s="7"/>
      <c r="Z233" s="7"/>
      <c r="AA233" s="7"/>
      <c r="AB233" s="7"/>
      <c r="AC233" s="7"/>
      <c r="AD233" s="7"/>
      <c r="AE233" s="7"/>
      <c r="AF233" s="7"/>
      <c r="AG233" s="7"/>
      <c r="AH233" s="7"/>
      <c r="AI233" s="7"/>
      <c r="AJ233" s="7"/>
      <c r="AK233" s="7"/>
      <c r="AL233" s="7"/>
      <c r="AM233" s="7"/>
      <c r="AN233" s="7"/>
      <c r="AO233" s="7"/>
      <c r="AP233" s="7"/>
      <c r="AQ233" s="7"/>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row>
    <row r="234" spans="2:196" x14ac:dyDescent="0.2">
      <c r="B234" s="3"/>
      <c r="C234" s="3"/>
      <c r="D234" s="3"/>
      <c r="F234" s="114"/>
      <c r="G234" s="114"/>
      <c r="H234" s="10"/>
      <c r="I234" s="10"/>
      <c r="J234" s="10"/>
      <c r="K234" s="116"/>
      <c r="L234" s="10"/>
      <c r="M234" s="10"/>
      <c r="N234" s="10"/>
      <c r="O234" s="10"/>
      <c r="P234" s="112"/>
      <c r="Q234" s="10"/>
      <c r="R234" s="10"/>
      <c r="S234" s="10"/>
      <c r="T234" s="10"/>
      <c r="U234" s="10"/>
      <c r="V234" s="10"/>
      <c r="W234" s="10"/>
      <c r="X234" s="7"/>
      <c r="Y234" s="7"/>
      <c r="Z234" s="7"/>
      <c r="AA234" s="7"/>
      <c r="AB234" s="7"/>
      <c r="AC234" s="7"/>
      <c r="AD234" s="7"/>
      <c r="AE234" s="7"/>
      <c r="AF234" s="7"/>
      <c r="AG234" s="7"/>
      <c r="AH234" s="7"/>
      <c r="AI234" s="7"/>
      <c r="AJ234" s="7"/>
      <c r="AK234" s="7"/>
      <c r="AL234" s="7"/>
      <c r="AM234" s="7"/>
      <c r="AN234" s="7"/>
      <c r="AO234" s="7"/>
      <c r="AP234" s="7"/>
      <c r="AQ234" s="7"/>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row>
    <row r="235" spans="2:196" x14ac:dyDescent="0.2">
      <c r="B235" s="3"/>
      <c r="C235" s="3"/>
      <c r="D235" s="3"/>
      <c r="F235" s="114"/>
      <c r="G235" s="114"/>
      <c r="H235" s="10"/>
      <c r="I235" s="10"/>
      <c r="J235" s="10"/>
      <c r="K235" s="116"/>
      <c r="L235" s="10"/>
      <c r="M235" s="10"/>
      <c r="N235" s="10"/>
      <c r="O235" s="10"/>
      <c r="P235" s="112"/>
      <c r="Q235" s="10"/>
      <c r="R235" s="10"/>
      <c r="S235" s="10"/>
      <c r="T235" s="10"/>
      <c r="U235" s="10"/>
      <c r="V235" s="10"/>
      <c r="W235" s="10"/>
      <c r="X235" s="7"/>
      <c r="Y235" s="7"/>
      <c r="Z235" s="7"/>
      <c r="AA235" s="7"/>
      <c r="AB235" s="7"/>
      <c r="AC235" s="7"/>
      <c r="AD235" s="7"/>
      <c r="AE235" s="7"/>
      <c r="AF235" s="7"/>
      <c r="AG235" s="7"/>
      <c r="AH235" s="7"/>
      <c r="AI235" s="7"/>
      <c r="AJ235" s="7"/>
      <c r="AK235" s="7"/>
      <c r="AL235" s="7"/>
      <c r="AM235" s="7"/>
      <c r="AN235" s="7"/>
      <c r="AO235" s="7"/>
      <c r="AP235" s="7"/>
      <c r="AQ235" s="7"/>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row>
    <row r="236" spans="2:196" x14ac:dyDescent="0.2">
      <c r="B236" s="3"/>
      <c r="C236" s="3"/>
      <c r="D236" s="3"/>
      <c r="F236" s="114"/>
      <c r="G236" s="114"/>
      <c r="H236" s="10"/>
      <c r="I236" s="10"/>
      <c r="J236" s="10"/>
      <c r="K236" s="116"/>
      <c r="L236" s="10"/>
      <c r="M236" s="10"/>
      <c r="N236" s="10"/>
      <c r="O236" s="10"/>
      <c r="P236" s="112"/>
      <c r="Q236" s="10"/>
      <c r="R236" s="10"/>
      <c r="S236" s="10"/>
      <c r="T236" s="10"/>
      <c r="U236" s="10"/>
      <c r="V236" s="10"/>
      <c r="W236" s="10"/>
      <c r="X236" s="7"/>
      <c r="Y236" s="7"/>
      <c r="Z236" s="7"/>
      <c r="AA236" s="7"/>
      <c r="AB236" s="7"/>
      <c r="AC236" s="7"/>
      <c r="AD236" s="7"/>
      <c r="AE236" s="7"/>
      <c r="AF236" s="7"/>
      <c r="AG236" s="7"/>
      <c r="AH236" s="7"/>
      <c r="AI236" s="7"/>
      <c r="AJ236" s="7"/>
      <c r="AK236" s="7"/>
      <c r="AL236" s="7"/>
      <c r="AM236" s="7"/>
      <c r="AN236" s="7"/>
      <c r="AO236" s="7"/>
      <c r="AP236" s="7"/>
      <c r="AQ236" s="7"/>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row>
    <row r="237" spans="2:196" x14ac:dyDescent="0.2">
      <c r="B237" s="3"/>
      <c r="C237" s="3"/>
      <c r="D237" s="3"/>
      <c r="F237" s="114"/>
      <c r="G237" s="114"/>
      <c r="H237" s="10"/>
      <c r="I237" s="10"/>
      <c r="J237" s="10"/>
      <c r="K237" s="116"/>
      <c r="L237" s="10"/>
      <c r="M237" s="10"/>
      <c r="N237" s="10"/>
      <c r="O237" s="10"/>
      <c r="P237" s="112"/>
      <c r="Q237" s="10"/>
      <c r="R237" s="10"/>
      <c r="S237" s="10"/>
      <c r="T237" s="10"/>
      <c r="U237" s="10"/>
      <c r="V237" s="10"/>
      <c r="W237" s="10"/>
      <c r="X237" s="7"/>
      <c r="Y237" s="7"/>
      <c r="Z237" s="7"/>
      <c r="AA237" s="7"/>
      <c r="AB237" s="7"/>
      <c r="AC237" s="7"/>
      <c r="AD237" s="7"/>
      <c r="AE237" s="7"/>
      <c r="AF237" s="7"/>
      <c r="AG237" s="7"/>
      <c r="AH237" s="7"/>
      <c r="AI237" s="7"/>
      <c r="AJ237" s="7"/>
      <c r="AK237" s="7"/>
      <c r="AL237" s="7"/>
      <c r="AM237" s="7"/>
      <c r="AN237" s="7"/>
      <c r="AO237" s="7"/>
      <c r="AP237" s="7"/>
      <c r="AQ237" s="7"/>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row>
    <row r="238" spans="2:196" x14ac:dyDescent="0.2">
      <c r="B238" s="3"/>
      <c r="C238" s="3"/>
      <c r="D238" s="3"/>
      <c r="F238" s="114"/>
      <c r="G238" s="114"/>
      <c r="H238" s="10"/>
      <c r="I238" s="10"/>
      <c r="J238" s="10"/>
      <c r="K238" s="116"/>
      <c r="L238" s="10"/>
      <c r="M238" s="10"/>
      <c r="N238" s="10"/>
      <c r="O238" s="10"/>
      <c r="P238" s="112"/>
      <c r="Q238" s="10"/>
      <c r="R238" s="10"/>
      <c r="S238" s="10"/>
      <c r="T238" s="10"/>
      <c r="U238" s="10"/>
      <c r="V238" s="10"/>
      <c r="W238" s="10"/>
      <c r="X238" s="7"/>
      <c r="Y238" s="7"/>
      <c r="Z238" s="7"/>
      <c r="AA238" s="7"/>
      <c r="AB238" s="7"/>
      <c r="AC238" s="7"/>
      <c r="AD238" s="7"/>
      <c r="AE238" s="7"/>
      <c r="AF238" s="7"/>
      <c r="AG238" s="7"/>
      <c r="AH238" s="7"/>
      <c r="AI238" s="7"/>
      <c r="AJ238" s="7"/>
      <c r="AK238" s="7"/>
      <c r="AL238" s="7"/>
      <c r="AM238" s="7"/>
      <c r="AN238" s="7"/>
      <c r="AO238" s="7"/>
      <c r="AP238" s="7"/>
      <c r="AQ238" s="7"/>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row>
    <row r="239" spans="2:196" x14ac:dyDescent="0.2">
      <c r="B239" s="3"/>
      <c r="C239" s="3"/>
      <c r="D239" s="3"/>
      <c r="F239" s="114"/>
      <c r="G239" s="114"/>
      <c r="H239" s="10"/>
      <c r="I239" s="10"/>
      <c r="J239" s="10"/>
      <c r="K239" s="116"/>
      <c r="L239" s="10"/>
      <c r="M239" s="10"/>
      <c r="N239" s="10"/>
      <c r="O239" s="10"/>
      <c r="P239" s="112"/>
      <c r="Q239" s="10"/>
      <c r="R239" s="10"/>
      <c r="S239" s="10"/>
      <c r="T239" s="10"/>
      <c r="U239" s="10"/>
      <c r="V239" s="10"/>
      <c r="W239" s="10"/>
      <c r="X239" s="7"/>
      <c r="Y239" s="7"/>
      <c r="Z239" s="7"/>
      <c r="AA239" s="7"/>
      <c r="AB239" s="7"/>
      <c r="AC239" s="7"/>
      <c r="AD239" s="7"/>
      <c r="AE239" s="7"/>
      <c r="AF239" s="7"/>
      <c r="AG239" s="7"/>
      <c r="AH239" s="7"/>
      <c r="AI239" s="7"/>
      <c r="AJ239" s="7"/>
      <c r="AK239" s="7"/>
      <c r="AL239" s="7"/>
      <c r="AM239" s="7"/>
      <c r="AN239" s="7"/>
      <c r="AO239" s="7"/>
      <c r="AP239" s="7"/>
      <c r="AQ239" s="7"/>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row>
    <row r="240" spans="2:196" x14ac:dyDescent="0.2">
      <c r="B240" s="3"/>
      <c r="C240" s="3"/>
      <c r="D240" s="3"/>
      <c r="F240" s="114"/>
      <c r="G240" s="114"/>
      <c r="H240" s="10"/>
      <c r="I240" s="10"/>
      <c r="J240" s="10"/>
      <c r="K240" s="116"/>
      <c r="L240" s="10"/>
      <c r="M240" s="10"/>
      <c r="N240" s="10"/>
      <c r="O240" s="10"/>
      <c r="P240" s="112"/>
      <c r="Q240" s="10"/>
      <c r="R240" s="10"/>
      <c r="S240" s="10"/>
      <c r="T240" s="10"/>
      <c r="U240" s="10"/>
      <c r="V240" s="10"/>
      <c r="W240" s="10"/>
      <c r="X240" s="7"/>
      <c r="Y240" s="7"/>
      <c r="Z240" s="7"/>
      <c r="AA240" s="7"/>
      <c r="AB240" s="7"/>
      <c r="AC240" s="7"/>
      <c r="AD240" s="7"/>
      <c r="AE240" s="7"/>
      <c r="AF240" s="7"/>
      <c r="AG240" s="7"/>
      <c r="AH240" s="7"/>
      <c r="AI240" s="7"/>
      <c r="AJ240" s="7"/>
      <c r="AK240" s="7"/>
      <c r="AL240" s="7"/>
      <c r="AM240" s="7"/>
      <c r="AN240" s="7"/>
      <c r="AO240" s="7"/>
      <c r="AP240" s="7"/>
      <c r="AQ240" s="7"/>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row>
    <row r="241" spans="2:196" x14ac:dyDescent="0.2">
      <c r="B241" s="3"/>
      <c r="C241" s="3"/>
      <c r="D241" s="3"/>
      <c r="F241" s="114"/>
      <c r="G241" s="114"/>
      <c r="H241" s="10"/>
      <c r="I241" s="10"/>
      <c r="J241" s="10"/>
      <c r="K241" s="116"/>
      <c r="L241" s="10"/>
      <c r="M241" s="10"/>
      <c r="N241" s="10"/>
      <c r="O241" s="10"/>
      <c r="P241" s="112"/>
      <c r="Q241" s="10"/>
      <c r="R241" s="10"/>
      <c r="S241" s="10"/>
      <c r="T241" s="10"/>
      <c r="U241" s="10"/>
      <c r="V241" s="10"/>
      <c r="W241" s="10"/>
      <c r="X241" s="7"/>
      <c r="Y241" s="7"/>
      <c r="Z241" s="7"/>
      <c r="AA241" s="7"/>
      <c r="AB241" s="7"/>
      <c r="AC241" s="7"/>
      <c r="AD241" s="7"/>
      <c r="AE241" s="7"/>
      <c r="AF241" s="7"/>
      <c r="AG241" s="7"/>
      <c r="AH241" s="7"/>
      <c r="AI241" s="7"/>
      <c r="AJ241" s="7"/>
      <c r="AK241" s="7"/>
      <c r="AL241" s="7"/>
      <c r="AM241" s="7"/>
      <c r="AN241" s="7"/>
      <c r="AO241" s="7"/>
      <c r="AP241" s="7"/>
      <c r="AQ241" s="7"/>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row>
    <row r="242" spans="2:196" x14ac:dyDescent="0.2">
      <c r="B242" s="3"/>
      <c r="C242" s="3"/>
      <c r="D242" s="3"/>
      <c r="E242" s="3"/>
      <c r="F242" s="114"/>
      <c r="G242" s="114"/>
      <c r="H242" s="10"/>
      <c r="I242" s="10"/>
      <c r="J242" s="10"/>
      <c r="K242" s="116"/>
      <c r="L242" s="10"/>
      <c r="M242" s="10"/>
      <c r="N242" s="10"/>
      <c r="O242" s="10"/>
      <c r="P242" s="112"/>
      <c r="Q242" s="10"/>
      <c r="R242" s="10"/>
      <c r="S242" s="10"/>
      <c r="T242" s="10"/>
      <c r="U242" s="10"/>
      <c r="V242" s="10"/>
      <c r="W242" s="10"/>
      <c r="X242" s="7"/>
      <c r="Y242" s="7"/>
      <c r="Z242" s="7"/>
      <c r="AA242" s="7"/>
      <c r="AB242" s="7"/>
      <c r="AC242" s="7"/>
      <c r="AD242" s="7"/>
      <c r="AE242" s="7"/>
      <c r="AF242" s="7"/>
      <c r="AG242" s="7"/>
      <c r="AH242" s="7"/>
      <c r="AI242" s="7"/>
      <c r="AJ242" s="7"/>
      <c r="AK242" s="7"/>
      <c r="AL242" s="7"/>
      <c r="AM242" s="7"/>
      <c r="AN242" s="7"/>
      <c r="AO242" s="7"/>
      <c r="AP242" s="7"/>
      <c r="AQ242" s="7"/>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row>
    <row r="243" spans="2:196" x14ac:dyDescent="0.2">
      <c r="B243" s="3"/>
      <c r="C243" s="3"/>
      <c r="D243" s="3"/>
      <c r="E243" s="3"/>
      <c r="F243" s="114"/>
      <c r="G243" s="114"/>
      <c r="H243" s="10"/>
      <c r="I243" s="10"/>
      <c r="J243" s="10"/>
      <c r="K243" s="116"/>
      <c r="L243" s="10"/>
      <c r="M243" s="10"/>
      <c r="N243" s="10"/>
      <c r="O243" s="10"/>
      <c r="P243" s="112"/>
      <c r="Q243" s="10"/>
      <c r="R243" s="10"/>
      <c r="S243" s="10"/>
      <c r="T243" s="10"/>
      <c r="U243" s="10"/>
      <c r="V243" s="10"/>
      <c r="W243" s="10"/>
      <c r="X243" s="7"/>
      <c r="Y243" s="7"/>
      <c r="Z243" s="7"/>
      <c r="AA243" s="7"/>
      <c r="AB243" s="7"/>
      <c r="AC243" s="7"/>
      <c r="AD243" s="7"/>
      <c r="AE243" s="7"/>
      <c r="AF243" s="7"/>
      <c r="AG243" s="7"/>
      <c r="AH243" s="7"/>
      <c r="AI243" s="7"/>
      <c r="AJ243" s="7"/>
      <c r="AK243" s="7"/>
      <c r="AL243" s="7"/>
      <c r="AM243" s="7"/>
      <c r="AN243" s="7"/>
      <c r="AO243" s="7"/>
      <c r="AP243" s="7"/>
      <c r="AQ243" s="7"/>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row>
    <row r="244" spans="2:196" x14ac:dyDescent="0.2">
      <c r="B244" s="3"/>
      <c r="C244" s="3"/>
      <c r="D244" s="3"/>
      <c r="E244" s="3"/>
      <c r="F244" s="114"/>
      <c r="G244" s="114"/>
      <c r="H244" s="10"/>
      <c r="I244" s="10"/>
      <c r="J244" s="10"/>
      <c r="K244" s="116"/>
      <c r="L244" s="10"/>
      <c r="M244" s="10"/>
      <c r="N244" s="10"/>
      <c r="O244" s="10"/>
      <c r="P244" s="112"/>
      <c r="Q244" s="10"/>
      <c r="R244" s="10"/>
      <c r="S244" s="10"/>
      <c r="T244" s="10"/>
      <c r="U244" s="10"/>
      <c r="V244" s="10"/>
      <c r="W244" s="10"/>
      <c r="X244" s="7"/>
      <c r="Y244" s="7"/>
      <c r="Z244" s="7"/>
      <c r="AA244" s="7"/>
      <c r="AB244" s="7"/>
      <c r="AC244" s="7"/>
      <c r="AD244" s="7"/>
      <c r="AE244" s="7"/>
      <c r="AF244" s="7"/>
      <c r="AG244" s="7"/>
      <c r="AH244" s="7"/>
      <c r="AI244" s="7"/>
      <c r="AJ244" s="7"/>
      <c r="AK244" s="7"/>
      <c r="AL244" s="7"/>
      <c r="AM244" s="7"/>
      <c r="AN244" s="7"/>
      <c r="AO244" s="7"/>
      <c r="AP244" s="7"/>
      <c r="AQ244" s="7"/>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row>
    <row r="245" spans="2:196" x14ac:dyDescent="0.2">
      <c r="B245" s="3"/>
      <c r="C245" s="3"/>
      <c r="D245" s="3"/>
      <c r="E245" s="3"/>
      <c r="F245" s="114"/>
      <c r="G245" s="114"/>
      <c r="H245" s="10"/>
      <c r="I245" s="10"/>
      <c r="J245" s="10"/>
      <c r="K245" s="116"/>
      <c r="L245" s="10"/>
      <c r="M245" s="10"/>
      <c r="N245" s="10"/>
      <c r="O245" s="10"/>
      <c r="P245" s="112"/>
      <c r="Q245" s="10"/>
      <c r="R245" s="10"/>
      <c r="S245" s="10"/>
      <c r="T245" s="10"/>
      <c r="U245" s="10"/>
      <c r="V245" s="10"/>
      <c r="W245" s="10"/>
      <c r="X245" s="7"/>
      <c r="Y245" s="7"/>
      <c r="Z245" s="7"/>
      <c r="AA245" s="7"/>
      <c r="AB245" s="7"/>
      <c r="AC245" s="7"/>
      <c r="AD245" s="7"/>
      <c r="AE245" s="7"/>
      <c r="AF245" s="7"/>
      <c r="AG245" s="7"/>
      <c r="AH245" s="7"/>
      <c r="AI245" s="7"/>
      <c r="AJ245" s="7"/>
      <c r="AK245" s="7"/>
      <c r="AL245" s="7"/>
      <c r="AM245" s="7"/>
      <c r="AN245" s="7"/>
      <c r="AO245" s="7"/>
      <c r="AP245" s="7"/>
      <c r="AQ245" s="7"/>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row>
    <row r="246" spans="2:196" x14ac:dyDescent="0.2">
      <c r="B246" s="3"/>
      <c r="C246" s="3"/>
      <c r="D246" s="3"/>
      <c r="E246" s="3"/>
      <c r="F246" s="114"/>
      <c r="G246" s="114"/>
      <c r="H246" s="10"/>
      <c r="I246" s="10"/>
      <c r="J246" s="10"/>
      <c r="K246" s="116"/>
      <c r="L246" s="10"/>
      <c r="M246" s="10"/>
      <c r="N246" s="10"/>
      <c r="O246" s="10"/>
      <c r="P246" s="112"/>
      <c r="Q246" s="10"/>
      <c r="R246" s="10"/>
      <c r="S246" s="10"/>
      <c r="T246" s="10"/>
      <c r="U246" s="10"/>
      <c r="V246" s="10"/>
      <c r="W246" s="10"/>
      <c r="X246" s="7"/>
      <c r="Y246" s="7"/>
      <c r="Z246" s="7"/>
      <c r="AA246" s="7"/>
      <c r="AB246" s="7"/>
      <c r="AC246" s="7"/>
      <c r="AD246" s="7"/>
      <c r="AE246" s="7"/>
      <c r="AF246" s="7"/>
      <c r="AG246" s="7"/>
      <c r="AH246" s="7"/>
      <c r="AI246" s="7"/>
      <c r="AJ246" s="7"/>
      <c r="AK246" s="7"/>
      <c r="AL246" s="7"/>
      <c r="AM246" s="7"/>
      <c r="AN246" s="7"/>
      <c r="AO246" s="7"/>
      <c r="AP246" s="7"/>
      <c r="AQ246" s="7"/>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row>
    <row r="247" spans="2:196" x14ac:dyDescent="0.2">
      <c r="B247" s="3"/>
      <c r="C247" s="3"/>
      <c r="D247" s="3"/>
      <c r="E247" s="3"/>
      <c r="F247" s="114"/>
      <c r="G247" s="114"/>
      <c r="H247" s="10"/>
      <c r="I247" s="10"/>
      <c r="J247" s="10"/>
      <c r="K247" s="116"/>
      <c r="L247" s="10"/>
      <c r="M247" s="10"/>
      <c r="N247" s="10"/>
      <c r="O247" s="10"/>
      <c r="P247" s="112"/>
      <c r="Q247" s="10"/>
      <c r="R247" s="10"/>
      <c r="S247" s="10"/>
      <c r="T247" s="10"/>
      <c r="U247" s="10"/>
      <c r="V247" s="10"/>
      <c r="W247" s="10"/>
      <c r="X247" s="7"/>
      <c r="Y247" s="7"/>
      <c r="Z247" s="7"/>
      <c r="AA247" s="7"/>
      <c r="AB247" s="7"/>
      <c r="AC247" s="7"/>
      <c r="AD247" s="7"/>
      <c r="AE247" s="7"/>
      <c r="AF247" s="7"/>
      <c r="AG247" s="7"/>
      <c r="AH247" s="7"/>
      <c r="AI247" s="7"/>
      <c r="AJ247" s="7"/>
      <c r="AK247" s="7"/>
      <c r="AL247" s="7"/>
      <c r="AM247" s="7"/>
      <c r="AN247" s="7"/>
      <c r="AO247" s="7"/>
      <c r="AP247" s="7"/>
      <c r="AQ247" s="7"/>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row>
    <row r="248" spans="2:196" x14ac:dyDescent="0.2">
      <c r="B248" s="3"/>
      <c r="C248" s="3"/>
      <c r="D248" s="3"/>
      <c r="E248" s="3"/>
      <c r="F248" s="114"/>
      <c r="G248" s="114"/>
      <c r="H248" s="10"/>
      <c r="I248" s="10"/>
      <c r="J248" s="10"/>
      <c r="K248" s="116"/>
      <c r="L248" s="10"/>
      <c r="M248" s="10"/>
      <c r="N248" s="10"/>
      <c r="O248" s="10"/>
      <c r="P248" s="112"/>
      <c r="Q248" s="10"/>
      <c r="R248" s="10"/>
      <c r="S248" s="10"/>
      <c r="T248" s="10"/>
      <c r="U248" s="10"/>
      <c r="V248" s="10"/>
      <c r="W248" s="10"/>
      <c r="X248" s="7"/>
      <c r="Y248" s="7"/>
      <c r="Z248" s="7"/>
      <c r="AA248" s="7"/>
      <c r="AB248" s="7"/>
      <c r="AC248" s="7"/>
      <c r="AD248" s="7"/>
      <c r="AE248" s="7"/>
      <c r="AF248" s="7"/>
      <c r="AG248" s="7"/>
      <c r="AH248" s="7"/>
      <c r="AI248" s="7"/>
      <c r="AJ248" s="7"/>
      <c r="AK248" s="7"/>
      <c r="AL248" s="7"/>
      <c r="AM248" s="7"/>
      <c r="AN248" s="7"/>
      <c r="AO248" s="7"/>
      <c r="AP248" s="7"/>
      <c r="AQ248" s="7"/>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row>
    <row r="249" spans="2:196" x14ac:dyDescent="0.2">
      <c r="B249" s="3"/>
      <c r="C249" s="3"/>
      <c r="D249" s="3"/>
      <c r="E249" s="3"/>
      <c r="F249" s="114"/>
      <c r="G249" s="114"/>
      <c r="H249" s="10"/>
      <c r="I249" s="10"/>
      <c r="J249" s="10"/>
      <c r="K249" s="116"/>
      <c r="L249" s="10"/>
      <c r="M249" s="10"/>
      <c r="N249" s="10"/>
      <c r="O249" s="10"/>
      <c r="P249" s="112"/>
      <c r="Q249" s="10"/>
      <c r="R249" s="10"/>
      <c r="S249" s="10"/>
      <c r="T249" s="10"/>
      <c r="U249" s="10"/>
      <c r="V249" s="10"/>
      <c r="W249" s="10"/>
      <c r="X249" s="7"/>
      <c r="Y249" s="7"/>
      <c r="Z249" s="7"/>
      <c r="AA249" s="7"/>
      <c r="AB249" s="7"/>
      <c r="AC249" s="7"/>
      <c r="AD249" s="7"/>
      <c r="AE249" s="7"/>
      <c r="AF249" s="7"/>
      <c r="AG249" s="7"/>
      <c r="AH249" s="7"/>
      <c r="AI249" s="7"/>
      <c r="AJ249" s="7"/>
      <c r="AK249" s="7"/>
      <c r="AL249" s="7"/>
      <c r="AM249" s="7"/>
      <c r="AN249" s="7"/>
      <c r="AO249" s="7"/>
      <c r="AP249" s="7"/>
      <c r="AQ249" s="7"/>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row>
    <row r="250" spans="2:196" x14ac:dyDescent="0.2">
      <c r="B250" s="3"/>
      <c r="C250" s="3"/>
      <c r="D250" s="3"/>
      <c r="E250" s="3"/>
      <c r="F250" s="114"/>
      <c r="G250" s="114"/>
      <c r="H250" s="10"/>
      <c r="I250" s="10"/>
      <c r="J250" s="10"/>
      <c r="K250" s="116"/>
      <c r="L250" s="10"/>
      <c r="M250" s="10"/>
      <c r="N250" s="10"/>
      <c r="O250" s="10"/>
      <c r="P250" s="112"/>
      <c r="Q250" s="10"/>
      <c r="R250" s="10"/>
      <c r="S250" s="10"/>
      <c r="T250" s="10"/>
      <c r="U250" s="10"/>
      <c r="V250" s="10"/>
      <c r="W250" s="10"/>
      <c r="X250" s="7"/>
      <c r="Y250" s="7"/>
      <c r="Z250" s="7"/>
      <c r="AA250" s="7"/>
      <c r="AB250" s="7"/>
      <c r="AC250" s="7"/>
      <c r="AD250" s="7"/>
      <c r="AE250" s="7"/>
      <c r="AF250" s="7"/>
      <c r="AG250" s="7"/>
      <c r="AH250" s="7"/>
      <c r="AI250" s="7"/>
      <c r="AJ250" s="7"/>
      <c r="AK250" s="7"/>
      <c r="AL250" s="7"/>
      <c r="AM250" s="7"/>
      <c r="AN250" s="7"/>
      <c r="AO250" s="7"/>
      <c r="AP250" s="7"/>
      <c r="AQ250" s="7"/>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row>
    <row r="251" spans="2:196" x14ac:dyDescent="0.2">
      <c r="B251" s="3"/>
      <c r="C251" s="3"/>
      <c r="D251" s="3"/>
      <c r="E251" s="3"/>
      <c r="F251" s="114"/>
      <c r="G251" s="114"/>
      <c r="H251" s="10"/>
      <c r="I251" s="10"/>
      <c r="J251" s="10"/>
      <c r="K251" s="116"/>
      <c r="L251" s="10"/>
      <c r="M251" s="10"/>
      <c r="N251" s="10"/>
      <c r="O251" s="10"/>
      <c r="P251" s="112"/>
      <c r="Q251" s="10"/>
      <c r="R251" s="10"/>
      <c r="S251" s="10"/>
      <c r="T251" s="10"/>
      <c r="U251" s="10"/>
      <c r="V251" s="10"/>
      <c r="W251" s="10"/>
      <c r="X251" s="7"/>
      <c r="Y251" s="7"/>
      <c r="Z251" s="7"/>
      <c r="AA251" s="7"/>
      <c r="AB251" s="7"/>
      <c r="AC251" s="7"/>
      <c r="AD251" s="7"/>
      <c r="AE251" s="7"/>
      <c r="AF251" s="7"/>
      <c r="AG251" s="7"/>
      <c r="AH251" s="7"/>
      <c r="AI251" s="7"/>
      <c r="AJ251" s="7"/>
      <c r="AK251" s="7"/>
      <c r="AL251" s="7"/>
      <c r="AM251" s="7"/>
      <c r="AN251" s="7"/>
      <c r="AO251" s="7"/>
      <c r="AP251" s="7"/>
      <c r="AQ251" s="7"/>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row>
    <row r="252" spans="2:196" x14ac:dyDescent="0.2">
      <c r="B252" s="3"/>
      <c r="C252" s="3"/>
      <c r="D252" s="3"/>
      <c r="E252" s="3"/>
      <c r="F252" s="114"/>
      <c r="G252" s="114"/>
      <c r="H252" s="10"/>
      <c r="I252" s="10"/>
      <c r="J252" s="10"/>
      <c r="K252" s="116"/>
      <c r="L252" s="10"/>
      <c r="M252" s="10"/>
      <c r="N252" s="10"/>
      <c r="O252" s="10"/>
      <c r="P252" s="112"/>
      <c r="Q252" s="10"/>
      <c r="R252" s="10"/>
      <c r="S252" s="10"/>
      <c r="T252" s="10"/>
      <c r="U252" s="10"/>
      <c r="V252" s="10"/>
      <c r="W252" s="10"/>
      <c r="X252" s="7"/>
      <c r="Y252" s="7"/>
      <c r="Z252" s="7"/>
      <c r="AA252" s="7"/>
      <c r="AB252" s="7"/>
      <c r="AC252" s="7"/>
      <c r="AD252" s="7"/>
      <c r="AE252" s="7"/>
      <c r="AF252" s="7"/>
      <c r="AG252" s="7"/>
      <c r="AH252" s="7"/>
      <c r="AI252" s="7"/>
      <c r="AJ252" s="7"/>
      <c r="AK252" s="7"/>
      <c r="AL252" s="7"/>
      <c r="AM252" s="7"/>
      <c r="AN252" s="7"/>
      <c r="AO252" s="7"/>
      <c r="AP252" s="7"/>
      <c r="AQ252" s="7"/>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row>
    <row r="253" spans="2:196" x14ac:dyDescent="0.2">
      <c r="B253" s="3"/>
      <c r="C253" s="3"/>
      <c r="D253" s="3"/>
      <c r="E253" s="3"/>
      <c r="F253" s="114"/>
      <c r="G253" s="114"/>
      <c r="H253" s="10"/>
      <c r="I253" s="10"/>
      <c r="J253" s="10"/>
      <c r="K253" s="116"/>
      <c r="L253" s="10"/>
      <c r="M253" s="10"/>
      <c r="N253" s="10"/>
      <c r="O253" s="10"/>
      <c r="P253" s="112"/>
      <c r="Q253" s="10"/>
      <c r="R253" s="10"/>
      <c r="S253" s="10"/>
      <c r="T253" s="10"/>
      <c r="U253" s="10"/>
      <c r="V253" s="10"/>
      <c r="W253" s="10"/>
      <c r="X253" s="7"/>
      <c r="Y253" s="7"/>
      <c r="Z253" s="7"/>
      <c r="AA253" s="7"/>
      <c r="AB253" s="7"/>
      <c r="AC253" s="7"/>
      <c r="AD253" s="7"/>
      <c r="AE253" s="7"/>
      <c r="AF253" s="7"/>
      <c r="AG253" s="7"/>
      <c r="AH253" s="7"/>
      <c r="AI253" s="7"/>
      <c r="AJ253" s="7"/>
      <c r="AK253" s="7"/>
      <c r="AL253" s="7"/>
      <c r="AM253" s="7"/>
      <c r="AN253" s="7"/>
      <c r="AO253" s="7"/>
      <c r="AP253" s="7"/>
      <c r="AQ253" s="7"/>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row>
    <row r="254" spans="2:196" x14ac:dyDescent="0.2">
      <c r="B254" s="3"/>
      <c r="C254" s="3"/>
      <c r="D254" s="3"/>
      <c r="E254" s="3"/>
      <c r="F254" s="114"/>
      <c r="G254" s="114"/>
      <c r="H254" s="10"/>
      <c r="I254" s="10"/>
      <c r="J254" s="10"/>
      <c r="K254" s="116"/>
      <c r="L254" s="10"/>
      <c r="M254" s="10"/>
      <c r="N254" s="10"/>
      <c r="O254" s="10"/>
      <c r="P254" s="112"/>
      <c r="Q254" s="10"/>
      <c r="R254" s="10"/>
      <c r="S254" s="10"/>
      <c r="T254" s="10"/>
      <c r="U254" s="10"/>
      <c r="V254" s="10"/>
      <c r="W254" s="10"/>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row>
    <row r="255" spans="2:196" x14ac:dyDescent="0.2">
      <c r="B255" s="3"/>
      <c r="C255" s="3"/>
      <c r="D255" s="3"/>
      <c r="E255" s="3"/>
      <c r="F255" s="114"/>
      <c r="G255" s="114"/>
      <c r="H255" s="10"/>
      <c r="I255" s="10"/>
      <c r="J255" s="10"/>
      <c r="K255" s="116"/>
      <c r="L255" s="10"/>
      <c r="M255" s="10"/>
      <c r="N255" s="10"/>
      <c r="O255" s="10"/>
      <c r="P255" s="112"/>
      <c r="Q255" s="10"/>
      <c r="R255" s="10"/>
      <c r="S255" s="10"/>
      <c r="T255" s="10"/>
      <c r="U255" s="10"/>
      <c r="V255" s="10"/>
      <c r="W255" s="10"/>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row>
    <row r="256" spans="2:196" x14ac:dyDescent="0.2">
      <c r="B256" s="3"/>
      <c r="C256" s="3"/>
      <c r="D256" s="3"/>
      <c r="E256" s="3"/>
      <c r="F256" s="114"/>
      <c r="G256" s="114"/>
      <c r="H256" s="10"/>
      <c r="I256" s="10"/>
      <c r="J256" s="10"/>
      <c r="K256" s="116"/>
      <c r="L256" s="10"/>
      <c r="M256" s="10"/>
      <c r="N256" s="10"/>
      <c r="O256" s="10"/>
      <c r="P256" s="112"/>
      <c r="Q256" s="10"/>
      <c r="R256" s="10"/>
      <c r="S256" s="10"/>
      <c r="T256" s="10"/>
      <c r="U256" s="10"/>
      <c r="V256" s="10"/>
      <c r="W256" s="10"/>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row>
    <row r="257" spans="2:196" x14ac:dyDescent="0.2">
      <c r="B257" s="3"/>
      <c r="C257" s="3"/>
      <c r="D257" s="3"/>
      <c r="E257" s="3"/>
      <c r="F257" s="114"/>
      <c r="G257" s="114"/>
      <c r="H257" s="10"/>
      <c r="I257" s="10"/>
      <c r="J257" s="10"/>
      <c r="K257" s="116"/>
      <c r="L257" s="10"/>
      <c r="M257" s="10"/>
      <c r="N257" s="10"/>
      <c r="O257" s="10"/>
      <c r="P257" s="112"/>
      <c r="Q257" s="10"/>
      <c r="R257" s="10"/>
      <c r="S257" s="10"/>
      <c r="T257" s="10"/>
      <c r="U257" s="10"/>
      <c r="V257" s="10"/>
      <c r="W257" s="10"/>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row>
    <row r="258" spans="2:196" x14ac:dyDescent="0.2">
      <c r="B258" s="3"/>
      <c r="C258" s="3"/>
      <c r="D258" s="3"/>
      <c r="E258" s="3"/>
      <c r="F258" s="114"/>
      <c r="G258" s="114"/>
      <c r="H258" s="10"/>
      <c r="I258" s="10"/>
      <c r="J258" s="10"/>
      <c r="K258" s="116"/>
      <c r="L258" s="10"/>
      <c r="M258" s="10"/>
      <c r="N258" s="10"/>
      <c r="O258" s="10"/>
      <c r="P258" s="112"/>
      <c r="Q258" s="10"/>
      <c r="R258" s="10"/>
      <c r="S258" s="10"/>
      <c r="T258" s="10"/>
      <c r="U258" s="10"/>
      <c r="V258" s="10"/>
      <c r="W258" s="10"/>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row>
    <row r="259" spans="2:196" x14ac:dyDescent="0.2">
      <c r="B259" s="3"/>
      <c r="C259" s="3"/>
      <c r="D259" s="3"/>
      <c r="E259" s="3"/>
      <c r="F259" s="114"/>
      <c r="G259" s="114"/>
      <c r="H259" s="10"/>
      <c r="I259" s="10"/>
      <c r="J259" s="10"/>
      <c r="K259" s="116"/>
      <c r="L259" s="10"/>
      <c r="M259" s="10"/>
      <c r="N259" s="10"/>
      <c r="O259" s="10"/>
      <c r="P259" s="112"/>
      <c r="Q259" s="10"/>
      <c r="R259" s="10"/>
      <c r="S259" s="10"/>
      <c r="T259" s="10"/>
      <c r="U259" s="10"/>
      <c r="V259" s="10"/>
      <c r="W259" s="10"/>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row>
    <row r="260" spans="2:196" x14ac:dyDescent="0.2">
      <c r="B260" s="3"/>
      <c r="C260" s="3"/>
      <c r="D260" s="3"/>
      <c r="E260" s="3"/>
      <c r="F260" s="114"/>
      <c r="G260" s="114"/>
      <c r="H260" s="10"/>
      <c r="I260" s="10"/>
      <c r="J260" s="10"/>
      <c r="K260" s="116"/>
      <c r="L260" s="10"/>
      <c r="M260" s="10"/>
      <c r="N260" s="10"/>
      <c r="O260" s="10"/>
      <c r="P260" s="112"/>
      <c r="Q260" s="10"/>
      <c r="R260" s="10"/>
      <c r="S260" s="10"/>
      <c r="T260" s="10"/>
      <c r="U260" s="10"/>
      <c r="V260" s="10"/>
      <c r="W260" s="10"/>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row>
    <row r="261" spans="2:196" x14ac:dyDescent="0.2">
      <c r="B261" s="3"/>
      <c r="C261" s="3"/>
      <c r="D261" s="3"/>
      <c r="E261" s="3"/>
      <c r="F261" s="114"/>
      <c r="G261" s="114"/>
      <c r="H261" s="10"/>
      <c r="I261" s="10"/>
      <c r="J261" s="10"/>
      <c r="K261" s="116"/>
      <c r="L261" s="10"/>
      <c r="M261" s="10"/>
      <c r="N261" s="10"/>
      <c r="O261" s="10"/>
      <c r="P261" s="112"/>
      <c r="Q261" s="10"/>
      <c r="R261" s="10"/>
      <c r="S261" s="10"/>
      <c r="T261" s="10"/>
      <c r="U261" s="10"/>
      <c r="V261" s="10"/>
      <c r="W261" s="10"/>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row>
    <row r="262" spans="2:196" x14ac:dyDescent="0.2">
      <c r="B262" s="3"/>
      <c r="C262" s="3"/>
      <c r="D262" s="3"/>
      <c r="E262" s="3"/>
      <c r="F262" s="114"/>
      <c r="G262" s="114"/>
      <c r="H262" s="10"/>
      <c r="I262" s="10"/>
      <c r="J262" s="10"/>
      <c r="K262" s="116"/>
      <c r="L262" s="10"/>
      <c r="M262" s="10"/>
      <c r="N262" s="10"/>
      <c r="O262" s="10"/>
      <c r="P262" s="112"/>
      <c r="Q262" s="10"/>
      <c r="R262" s="10"/>
      <c r="S262" s="10"/>
      <c r="T262" s="10"/>
      <c r="U262" s="10"/>
      <c r="V262" s="10"/>
      <c r="W262" s="10"/>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row>
    <row r="263" spans="2:196" x14ac:dyDescent="0.2">
      <c r="B263" s="3"/>
      <c r="C263" s="3"/>
      <c r="D263" s="3"/>
      <c r="E263" s="3"/>
      <c r="F263" s="114"/>
      <c r="G263" s="114"/>
      <c r="H263" s="10"/>
      <c r="I263" s="10"/>
      <c r="J263" s="10"/>
      <c r="K263" s="116"/>
      <c r="L263" s="10"/>
      <c r="M263" s="10"/>
      <c r="N263" s="10"/>
      <c r="O263" s="10"/>
      <c r="P263" s="112"/>
      <c r="Q263" s="10"/>
      <c r="R263" s="10"/>
      <c r="S263" s="10"/>
      <c r="T263" s="10"/>
      <c r="U263" s="10"/>
      <c r="V263" s="10"/>
      <c r="W263" s="10"/>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row>
    <row r="264" spans="2:196" x14ac:dyDescent="0.2">
      <c r="B264" s="3"/>
      <c r="C264" s="3"/>
      <c r="D264" s="3"/>
      <c r="E264" s="3"/>
      <c r="F264" s="114"/>
      <c r="G264" s="114"/>
      <c r="H264" s="10"/>
      <c r="I264" s="10"/>
      <c r="J264" s="10"/>
      <c r="K264" s="116"/>
      <c r="L264" s="10"/>
      <c r="M264" s="10"/>
      <c r="N264" s="10"/>
      <c r="O264" s="10"/>
      <c r="P264" s="112"/>
      <c r="Q264" s="10"/>
      <c r="R264" s="10"/>
      <c r="S264" s="10"/>
      <c r="T264" s="10"/>
      <c r="U264" s="10"/>
      <c r="V264" s="10"/>
      <c r="W264" s="10"/>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row>
    <row r="265" spans="2:196" x14ac:dyDescent="0.2">
      <c r="B265" s="3"/>
      <c r="C265" s="3"/>
      <c r="D265" s="3"/>
      <c r="E265" s="3"/>
      <c r="F265" s="114"/>
      <c r="G265" s="114"/>
      <c r="H265" s="10"/>
      <c r="I265" s="10"/>
      <c r="J265" s="10"/>
      <c r="K265" s="116"/>
      <c r="L265" s="10"/>
      <c r="M265" s="10"/>
      <c r="N265" s="10"/>
      <c r="O265" s="10"/>
      <c r="P265" s="112"/>
      <c r="Q265" s="10"/>
      <c r="R265" s="10"/>
      <c r="S265" s="10"/>
      <c r="T265" s="10"/>
      <c r="U265" s="10"/>
      <c r="V265" s="10"/>
      <c r="W265" s="10"/>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row>
    <row r="266" spans="2:196" x14ac:dyDescent="0.2">
      <c r="B266" s="3"/>
      <c r="C266" s="3"/>
      <c r="D266" s="3"/>
      <c r="E266" s="3"/>
      <c r="F266" s="114"/>
      <c r="G266" s="114"/>
      <c r="H266" s="10"/>
      <c r="I266" s="10"/>
      <c r="J266" s="10"/>
      <c r="K266" s="116"/>
      <c r="L266" s="10"/>
      <c r="M266" s="10"/>
      <c r="N266" s="10"/>
      <c r="O266" s="10"/>
      <c r="P266" s="112"/>
      <c r="Q266" s="10"/>
      <c r="R266" s="10"/>
      <c r="S266" s="10"/>
      <c r="T266" s="10"/>
      <c r="U266" s="10"/>
      <c r="V266" s="10"/>
      <c r="W266" s="10"/>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row>
    <row r="267" spans="2:196" x14ac:dyDescent="0.2">
      <c r="B267" s="3"/>
      <c r="C267" s="3"/>
      <c r="D267" s="3"/>
      <c r="E267" s="3"/>
      <c r="F267" s="114"/>
      <c r="G267" s="114"/>
      <c r="H267" s="10"/>
      <c r="I267" s="10"/>
      <c r="J267" s="10"/>
      <c r="K267" s="116"/>
      <c r="L267" s="10"/>
      <c r="M267" s="10"/>
      <c r="N267" s="10"/>
      <c r="O267" s="10"/>
      <c r="P267" s="112"/>
      <c r="Q267" s="10"/>
      <c r="R267" s="10"/>
      <c r="S267" s="10"/>
      <c r="T267" s="10"/>
      <c r="U267" s="10"/>
      <c r="V267" s="10"/>
      <c r="W267" s="10"/>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row>
    <row r="268" spans="2:196" x14ac:dyDescent="0.2">
      <c r="B268" s="3"/>
      <c r="C268" s="3"/>
      <c r="D268" s="3"/>
      <c r="E268" s="3"/>
      <c r="F268" s="114"/>
      <c r="G268" s="114"/>
      <c r="H268" s="10"/>
      <c r="I268" s="10"/>
      <c r="J268" s="10"/>
      <c r="K268" s="116"/>
      <c r="L268" s="10"/>
      <c r="M268" s="10"/>
      <c r="N268" s="10"/>
      <c r="O268" s="10"/>
      <c r="P268" s="112"/>
      <c r="Q268" s="10"/>
      <c r="R268" s="10"/>
      <c r="S268" s="10"/>
      <c r="T268" s="10"/>
      <c r="U268" s="10"/>
      <c r="V268" s="10"/>
      <c r="W268" s="10"/>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row>
    <row r="269" spans="2:196" x14ac:dyDescent="0.2">
      <c r="B269" s="3"/>
      <c r="C269" s="3"/>
      <c r="D269" s="3"/>
      <c r="E269" s="3"/>
      <c r="F269" s="114"/>
      <c r="G269" s="114"/>
      <c r="H269" s="10"/>
      <c r="I269" s="10"/>
      <c r="J269" s="10"/>
      <c r="K269" s="116"/>
      <c r="L269" s="10"/>
      <c r="M269" s="10"/>
      <c r="N269" s="10"/>
      <c r="O269" s="10"/>
      <c r="P269" s="112"/>
      <c r="Q269" s="10"/>
      <c r="R269" s="10"/>
      <c r="S269" s="10"/>
      <c r="T269" s="10"/>
      <c r="U269" s="10"/>
      <c r="V269" s="10"/>
      <c r="W269" s="10"/>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row>
    <row r="270" spans="2:196" x14ac:dyDescent="0.2">
      <c r="B270" s="3"/>
      <c r="C270" s="3"/>
      <c r="D270" s="3"/>
      <c r="E270" s="3"/>
      <c r="F270" s="114"/>
      <c r="G270" s="114"/>
      <c r="H270" s="10"/>
      <c r="I270" s="10"/>
      <c r="J270" s="10"/>
      <c r="K270" s="116"/>
      <c r="L270" s="10"/>
      <c r="M270" s="10"/>
      <c r="N270" s="10"/>
      <c r="O270" s="10"/>
      <c r="P270" s="112"/>
      <c r="Q270" s="10"/>
      <c r="R270" s="10"/>
      <c r="S270" s="10"/>
      <c r="T270" s="10"/>
      <c r="U270" s="10"/>
      <c r="V270" s="10"/>
      <c r="W270" s="10"/>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row>
    <row r="271" spans="2:196" x14ac:dyDescent="0.2">
      <c r="B271" s="3"/>
      <c r="C271" s="3"/>
      <c r="D271" s="3"/>
      <c r="E271" s="3"/>
      <c r="F271" s="114"/>
      <c r="G271" s="114"/>
      <c r="H271" s="10"/>
      <c r="I271" s="10"/>
      <c r="J271" s="10"/>
      <c r="K271" s="116"/>
      <c r="L271" s="10"/>
      <c r="M271" s="10"/>
      <c r="N271" s="10"/>
      <c r="O271" s="10"/>
      <c r="P271" s="112"/>
      <c r="Q271" s="10"/>
      <c r="R271" s="10"/>
      <c r="S271" s="10"/>
      <c r="T271" s="10"/>
      <c r="U271" s="10"/>
      <c r="V271" s="10"/>
      <c r="W271" s="10"/>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row>
    <row r="272" spans="2:196" x14ac:dyDescent="0.2">
      <c r="B272" s="3"/>
      <c r="C272" s="3"/>
      <c r="D272" s="3"/>
      <c r="E272" s="3"/>
      <c r="F272" s="114"/>
      <c r="G272" s="114"/>
      <c r="H272" s="10"/>
      <c r="I272" s="10"/>
      <c r="J272" s="10"/>
      <c r="K272" s="116"/>
      <c r="L272" s="10"/>
      <c r="M272" s="10"/>
      <c r="N272" s="10"/>
      <c r="O272" s="10"/>
      <c r="P272" s="112"/>
      <c r="Q272" s="10"/>
      <c r="R272" s="10"/>
      <c r="S272" s="10"/>
      <c r="T272" s="10"/>
      <c r="U272" s="10"/>
      <c r="V272" s="10"/>
      <c r="W272" s="10"/>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row>
    <row r="273" spans="2:196" x14ac:dyDescent="0.2">
      <c r="B273" s="3"/>
      <c r="C273" s="3"/>
      <c r="D273" s="3"/>
      <c r="E273" s="3"/>
      <c r="F273" s="114"/>
      <c r="G273" s="114"/>
      <c r="H273" s="10"/>
      <c r="I273" s="10"/>
      <c r="J273" s="10"/>
      <c r="K273" s="116"/>
      <c r="L273" s="10"/>
      <c r="M273" s="10"/>
      <c r="N273" s="10"/>
      <c r="O273" s="10"/>
      <c r="P273" s="112"/>
      <c r="Q273" s="10"/>
      <c r="R273" s="10"/>
      <c r="S273" s="10"/>
      <c r="T273" s="10"/>
      <c r="U273" s="10"/>
      <c r="V273" s="10"/>
      <c r="W273" s="10"/>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row>
    <row r="274" spans="2:196" x14ac:dyDescent="0.2">
      <c r="B274" s="3"/>
      <c r="C274" s="3"/>
      <c r="D274" s="3"/>
      <c r="E274" s="3"/>
      <c r="F274" s="114"/>
      <c r="G274" s="114"/>
      <c r="H274" s="10"/>
      <c r="I274" s="10"/>
      <c r="J274" s="10"/>
      <c r="K274" s="116"/>
      <c r="L274" s="10"/>
      <c r="M274" s="10"/>
      <c r="N274" s="10"/>
      <c r="O274" s="10"/>
      <c r="P274" s="112"/>
      <c r="Q274" s="10"/>
      <c r="R274" s="10"/>
      <c r="S274" s="10"/>
      <c r="T274" s="10"/>
      <c r="U274" s="10"/>
      <c r="V274" s="10"/>
      <c r="W274" s="10"/>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row>
    <row r="275" spans="2:196" x14ac:dyDescent="0.2">
      <c r="B275" s="3"/>
      <c r="C275" s="3"/>
      <c r="D275" s="3"/>
      <c r="E275" s="3"/>
      <c r="F275" s="114"/>
      <c r="G275" s="114"/>
      <c r="H275" s="10"/>
      <c r="I275" s="10"/>
      <c r="J275" s="10"/>
      <c r="K275" s="116"/>
      <c r="L275" s="10"/>
      <c r="M275" s="10"/>
      <c r="N275" s="10"/>
      <c r="O275" s="10"/>
      <c r="P275" s="112"/>
      <c r="Q275" s="10"/>
      <c r="R275" s="10"/>
      <c r="S275" s="10"/>
      <c r="T275" s="10"/>
      <c r="U275" s="10"/>
      <c r="V275" s="10"/>
      <c r="W275" s="10"/>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row>
    <row r="276" spans="2:196" x14ac:dyDescent="0.2">
      <c r="B276" s="3"/>
      <c r="C276" s="3"/>
      <c r="D276" s="3"/>
      <c r="E276" s="3"/>
      <c r="F276" s="114"/>
      <c r="G276" s="114"/>
      <c r="H276" s="10"/>
      <c r="I276" s="10"/>
      <c r="J276" s="10"/>
      <c r="K276" s="116"/>
      <c r="L276" s="10"/>
      <c r="M276" s="10"/>
      <c r="N276" s="10"/>
      <c r="O276" s="10"/>
      <c r="P276" s="112"/>
      <c r="Q276" s="10"/>
      <c r="R276" s="10"/>
      <c r="S276" s="10"/>
      <c r="T276" s="10"/>
      <c r="U276" s="10"/>
      <c r="V276" s="10"/>
      <c r="W276" s="10"/>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row>
    <row r="277" spans="2:196" x14ac:dyDescent="0.2">
      <c r="B277" s="3"/>
      <c r="C277" s="3"/>
      <c r="D277" s="3"/>
      <c r="E277" s="3"/>
      <c r="F277" s="114"/>
      <c r="G277" s="114"/>
      <c r="H277" s="10"/>
      <c r="I277" s="10"/>
      <c r="J277" s="10"/>
      <c r="K277" s="116"/>
      <c r="L277" s="10"/>
      <c r="M277" s="10"/>
      <c r="N277" s="10"/>
      <c r="O277" s="10"/>
      <c r="P277" s="112"/>
      <c r="Q277" s="10"/>
      <c r="R277" s="10"/>
      <c r="S277" s="10"/>
      <c r="T277" s="10"/>
      <c r="U277" s="10"/>
      <c r="V277" s="10"/>
      <c r="W277" s="10"/>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row>
    <row r="278" spans="2:196" x14ac:dyDescent="0.2">
      <c r="B278" s="3"/>
      <c r="C278" s="3"/>
      <c r="D278" s="3"/>
      <c r="E278" s="3"/>
      <c r="F278" s="114"/>
      <c r="G278" s="114"/>
      <c r="H278" s="10"/>
      <c r="I278" s="10"/>
      <c r="J278" s="10"/>
      <c r="K278" s="116"/>
      <c r="L278" s="10"/>
      <c r="M278" s="10"/>
      <c r="N278" s="10"/>
      <c r="O278" s="10"/>
      <c r="P278" s="112"/>
      <c r="Q278" s="10"/>
      <c r="R278" s="10"/>
      <c r="S278" s="10"/>
      <c r="T278" s="10"/>
      <c r="U278" s="10"/>
      <c r="V278" s="10"/>
      <c r="W278" s="10"/>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row>
    <row r="279" spans="2:196" x14ac:dyDescent="0.2">
      <c r="B279" s="3"/>
      <c r="C279" s="3"/>
      <c r="D279" s="3"/>
      <c r="E279" s="3"/>
      <c r="F279" s="114"/>
      <c r="G279" s="114"/>
      <c r="H279" s="10"/>
      <c r="I279" s="10"/>
      <c r="J279" s="10"/>
      <c r="K279" s="116"/>
      <c r="L279" s="10"/>
      <c r="M279" s="10"/>
      <c r="N279" s="10"/>
      <c r="O279" s="10"/>
      <c r="P279" s="112"/>
      <c r="Q279" s="10"/>
      <c r="R279" s="10"/>
      <c r="S279" s="10"/>
      <c r="T279" s="10"/>
      <c r="U279" s="10"/>
      <c r="V279" s="10"/>
      <c r="W279" s="10"/>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row>
    <row r="280" spans="2:196" x14ac:dyDescent="0.2">
      <c r="B280" s="3"/>
      <c r="C280" s="3"/>
      <c r="D280" s="3"/>
      <c r="E280" s="3"/>
      <c r="F280" s="114"/>
      <c r="G280" s="114"/>
      <c r="H280" s="10"/>
      <c r="I280" s="10"/>
      <c r="J280" s="10"/>
      <c r="K280" s="116"/>
      <c r="L280" s="10"/>
      <c r="M280" s="10"/>
      <c r="N280" s="10"/>
      <c r="O280" s="10"/>
      <c r="P280" s="112"/>
      <c r="Q280" s="10"/>
      <c r="R280" s="10"/>
      <c r="S280" s="10"/>
      <c r="T280" s="10"/>
      <c r="U280" s="10"/>
      <c r="V280" s="10"/>
      <c r="W280" s="10"/>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row>
    <row r="281" spans="2:196" x14ac:dyDescent="0.2">
      <c r="B281" s="3"/>
      <c r="C281" s="3"/>
      <c r="D281" s="3"/>
      <c r="E281" s="3"/>
      <c r="F281" s="114"/>
      <c r="G281" s="114"/>
      <c r="H281" s="10"/>
      <c r="I281" s="10"/>
      <c r="J281" s="10"/>
      <c r="K281" s="116"/>
      <c r="L281" s="10"/>
      <c r="M281" s="10"/>
      <c r="N281" s="10"/>
      <c r="O281" s="10"/>
      <c r="P281" s="112"/>
      <c r="Q281" s="10"/>
      <c r="R281" s="10"/>
      <c r="S281" s="10"/>
      <c r="T281" s="10"/>
      <c r="U281" s="10"/>
      <c r="V281" s="10"/>
      <c r="W281" s="10"/>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row>
    <row r="282" spans="2:196" x14ac:dyDescent="0.2">
      <c r="B282" s="3"/>
      <c r="C282" s="3"/>
      <c r="D282" s="3"/>
      <c r="E282" s="3"/>
      <c r="F282" s="114"/>
      <c r="G282" s="114"/>
      <c r="H282" s="10"/>
      <c r="I282" s="10"/>
      <c r="J282" s="10"/>
      <c r="K282" s="116"/>
      <c r="L282" s="10"/>
      <c r="M282" s="10"/>
      <c r="N282" s="10"/>
      <c r="O282" s="10"/>
      <c r="P282" s="112"/>
      <c r="Q282" s="10"/>
      <c r="R282" s="10"/>
      <c r="S282" s="10"/>
      <c r="T282" s="10"/>
      <c r="U282" s="10"/>
      <c r="V282" s="10"/>
      <c r="W282" s="10"/>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row>
    <row r="283" spans="2:196" x14ac:dyDescent="0.2">
      <c r="B283" s="3"/>
      <c r="C283" s="3"/>
      <c r="D283" s="3"/>
      <c r="E283" s="3"/>
      <c r="F283" s="114"/>
      <c r="G283" s="114"/>
      <c r="H283" s="10"/>
      <c r="I283" s="10"/>
      <c r="J283" s="10"/>
      <c r="K283" s="116"/>
      <c r="L283" s="10"/>
      <c r="M283" s="10"/>
      <c r="N283" s="10"/>
      <c r="O283" s="10"/>
      <c r="P283" s="112"/>
      <c r="Q283" s="10"/>
      <c r="R283" s="10"/>
      <c r="S283" s="10"/>
      <c r="T283" s="10"/>
      <c r="U283" s="10"/>
      <c r="V283" s="10"/>
      <c r="W283" s="10"/>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row>
    <row r="284" spans="2:196" x14ac:dyDescent="0.2">
      <c r="B284" s="3"/>
      <c r="C284" s="3"/>
      <c r="D284" s="3"/>
      <c r="E284" s="3"/>
      <c r="F284" s="114"/>
      <c r="G284" s="114"/>
      <c r="H284" s="10"/>
      <c r="I284" s="10"/>
      <c r="J284" s="10"/>
      <c r="K284" s="116"/>
      <c r="L284" s="10"/>
      <c r="M284" s="10"/>
      <c r="N284" s="10"/>
      <c r="O284" s="10"/>
      <c r="P284" s="112"/>
      <c r="Q284" s="10"/>
      <c r="R284" s="10"/>
      <c r="S284" s="10"/>
      <c r="T284" s="10"/>
      <c r="U284" s="10"/>
      <c r="V284" s="10"/>
      <c r="W284" s="10"/>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row>
    <row r="285" spans="2:196" x14ac:dyDescent="0.2">
      <c r="B285" s="3"/>
      <c r="C285" s="3"/>
      <c r="D285" s="3"/>
      <c r="E285" s="3"/>
      <c r="F285" s="114"/>
      <c r="G285" s="114"/>
      <c r="H285" s="10"/>
      <c r="I285" s="10"/>
      <c r="J285" s="10"/>
      <c r="K285" s="116"/>
      <c r="L285" s="10"/>
      <c r="M285" s="10"/>
      <c r="N285" s="10"/>
      <c r="O285" s="10"/>
      <c r="P285" s="112"/>
      <c r="Q285" s="10"/>
      <c r="R285" s="10"/>
      <c r="S285" s="10"/>
      <c r="T285" s="10"/>
      <c r="U285" s="10"/>
      <c r="V285" s="10"/>
      <c r="W285" s="10"/>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row>
    <row r="286" spans="2:196" x14ac:dyDescent="0.2">
      <c r="B286" s="3"/>
      <c r="C286" s="3"/>
      <c r="D286" s="3"/>
      <c r="E286" s="3"/>
      <c r="F286" s="114"/>
      <c r="G286" s="114"/>
      <c r="H286" s="10"/>
      <c r="I286" s="10"/>
      <c r="J286" s="10"/>
      <c r="K286" s="116"/>
      <c r="L286" s="10"/>
      <c r="M286" s="10"/>
      <c r="N286" s="10"/>
      <c r="O286" s="10"/>
      <c r="P286" s="112"/>
      <c r="Q286" s="10"/>
      <c r="R286" s="10"/>
      <c r="S286" s="10"/>
      <c r="T286" s="10"/>
      <c r="U286" s="10"/>
      <c r="V286" s="10"/>
      <c r="W286" s="10"/>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row>
    <row r="287" spans="2:196" x14ac:dyDescent="0.2">
      <c r="B287" s="3"/>
      <c r="C287" s="3"/>
      <c r="D287" s="3"/>
      <c r="E287" s="3"/>
      <c r="F287" s="114"/>
      <c r="G287" s="114"/>
      <c r="H287" s="10"/>
      <c r="I287" s="10"/>
      <c r="J287" s="10"/>
      <c r="K287" s="116"/>
      <c r="L287" s="10"/>
      <c r="M287" s="10"/>
      <c r="N287" s="10"/>
      <c r="O287" s="10"/>
      <c r="P287" s="112"/>
      <c r="Q287" s="10"/>
      <c r="R287" s="10"/>
      <c r="S287" s="10"/>
      <c r="T287" s="10"/>
      <c r="U287" s="10"/>
      <c r="V287" s="10"/>
      <c r="W287" s="10"/>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row>
    <row r="288" spans="2:196" x14ac:dyDescent="0.2">
      <c r="B288" s="3"/>
      <c r="C288" s="3"/>
      <c r="D288" s="3"/>
      <c r="E288" s="3"/>
      <c r="F288" s="114"/>
      <c r="G288" s="114"/>
      <c r="H288" s="10"/>
      <c r="I288" s="10"/>
      <c r="J288" s="10"/>
      <c r="K288" s="116"/>
      <c r="L288" s="10"/>
      <c r="M288" s="10"/>
      <c r="N288" s="10"/>
      <c r="O288" s="10"/>
      <c r="P288" s="112"/>
      <c r="Q288" s="10"/>
      <c r="R288" s="10"/>
      <c r="S288" s="10"/>
      <c r="T288" s="10"/>
      <c r="U288" s="10"/>
      <c r="V288" s="10"/>
      <c r="W288" s="10"/>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row>
    <row r="289" spans="2:196" x14ac:dyDescent="0.2">
      <c r="B289" s="3"/>
      <c r="C289" s="3"/>
      <c r="D289" s="3"/>
      <c r="E289" s="3"/>
      <c r="F289" s="114"/>
      <c r="G289" s="114"/>
      <c r="H289" s="10"/>
      <c r="I289" s="10"/>
      <c r="J289" s="10"/>
      <c r="K289" s="116"/>
      <c r="L289" s="10"/>
      <c r="M289" s="10"/>
      <c r="N289" s="10"/>
      <c r="O289" s="10"/>
      <c r="P289" s="112"/>
      <c r="Q289" s="10"/>
      <c r="R289" s="10"/>
      <c r="S289" s="10"/>
      <c r="T289" s="10"/>
      <c r="U289" s="10"/>
      <c r="V289" s="10"/>
      <c r="W289" s="10"/>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row>
    <row r="290" spans="2:196" x14ac:dyDescent="0.2">
      <c r="B290" s="3"/>
      <c r="C290" s="3"/>
      <c r="D290" s="3"/>
      <c r="E290" s="3"/>
      <c r="F290" s="114"/>
      <c r="G290" s="114"/>
      <c r="H290" s="10"/>
      <c r="I290" s="10"/>
      <c r="J290" s="10"/>
      <c r="K290" s="116"/>
      <c r="L290" s="10"/>
      <c r="M290" s="10"/>
      <c r="N290" s="10"/>
      <c r="O290" s="10"/>
      <c r="P290" s="112"/>
      <c r="Q290" s="10"/>
      <c r="R290" s="10"/>
      <c r="S290" s="10"/>
      <c r="T290" s="10"/>
      <c r="U290" s="10"/>
      <c r="V290" s="10"/>
      <c r="W290" s="10"/>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row>
    <row r="291" spans="2:196" x14ac:dyDescent="0.2">
      <c r="B291" s="3"/>
      <c r="C291" s="3"/>
      <c r="D291" s="3"/>
      <c r="E291" s="3"/>
      <c r="F291" s="114"/>
      <c r="G291" s="114"/>
      <c r="H291" s="10"/>
      <c r="I291" s="10"/>
      <c r="J291" s="10"/>
      <c r="K291" s="116"/>
      <c r="L291" s="10"/>
      <c r="M291" s="10"/>
      <c r="N291" s="10"/>
      <c r="O291" s="10"/>
      <c r="P291" s="112"/>
      <c r="Q291" s="10"/>
      <c r="R291" s="10"/>
      <c r="S291" s="10"/>
      <c r="T291" s="10"/>
      <c r="U291" s="10"/>
      <c r="V291" s="10"/>
      <c r="W291" s="10"/>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row>
    <row r="292" spans="2:196" x14ac:dyDescent="0.2">
      <c r="B292" s="3"/>
      <c r="C292" s="3"/>
      <c r="D292" s="3"/>
      <c r="E292" s="3"/>
      <c r="F292" s="114"/>
      <c r="G292" s="114"/>
      <c r="H292" s="10"/>
      <c r="I292" s="10"/>
      <c r="J292" s="10"/>
      <c r="K292" s="116"/>
      <c r="L292" s="10"/>
      <c r="M292" s="10"/>
      <c r="N292" s="10"/>
      <c r="O292" s="10"/>
      <c r="P292" s="112"/>
      <c r="Q292" s="10"/>
      <c r="R292" s="10"/>
      <c r="S292" s="10"/>
      <c r="T292" s="10"/>
      <c r="U292" s="10"/>
      <c r="V292" s="10"/>
      <c r="W292" s="10"/>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row>
    <row r="293" spans="2:196" x14ac:dyDescent="0.2">
      <c r="B293" s="3"/>
      <c r="C293" s="3"/>
      <c r="D293" s="3"/>
      <c r="E293" s="3"/>
      <c r="F293" s="114"/>
      <c r="G293" s="114"/>
      <c r="H293" s="10"/>
      <c r="I293" s="10"/>
      <c r="J293" s="10"/>
      <c r="K293" s="116"/>
      <c r="L293" s="10"/>
      <c r="M293" s="10"/>
      <c r="N293" s="10"/>
      <c r="O293" s="10"/>
      <c r="P293" s="112"/>
      <c r="Q293" s="10"/>
      <c r="R293" s="10"/>
      <c r="S293" s="10"/>
      <c r="T293" s="10"/>
      <c r="U293" s="10"/>
      <c r="V293" s="10"/>
      <c r="W293" s="10"/>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row>
    <row r="294" spans="2:196" x14ac:dyDescent="0.2">
      <c r="B294" s="3"/>
      <c r="C294" s="3"/>
      <c r="D294" s="3"/>
      <c r="E294" s="3"/>
      <c r="F294" s="114"/>
      <c r="G294" s="114"/>
      <c r="H294" s="10"/>
      <c r="I294" s="10"/>
      <c r="J294" s="10"/>
      <c r="K294" s="116"/>
      <c r="L294" s="10"/>
      <c r="M294" s="10"/>
      <c r="N294" s="10"/>
      <c r="O294" s="10"/>
      <c r="P294" s="112"/>
      <c r="Q294" s="10"/>
      <c r="R294" s="10"/>
      <c r="S294" s="10"/>
      <c r="T294" s="10"/>
      <c r="U294" s="10"/>
      <c r="V294" s="10"/>
      <c r="W294" s="10"/>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row>
    <row r="295" spans="2:196" x14ac:dyDescent="0.2">
      <c r="B295" s="3"/>
      <c r="C295" s="3"/>
      <c r="D295" s="3"/>
      <c r="E295" s="3"/>
      <c r="F295" s="114"/>
      <c r="G295" s="114"/>
      <c r="H295" s="10"/>
      <c r="I295" s="10"/>
      <c r="J295" s="10"/>
      <c r="K295" s="116"/>
      <c r="L295" s="10"/>
      <c r="M295" s="10"/>
      <c r="N295" s="10"/>
      <c r="O295" s="10"/>
      <c r="P295" s="112"/>
      <c r="Q295" s="10"/>
      <c r="R295" s="10"/>
      <c r="S295" s="10"/>
      <c r="T295" s="10"/>
      <c r="U295" s="10"/>
      <c r="V295" s="10"/>
      <c r="W295" s="10"/>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row>
    <row r="296" spans="2:196" x14ac:dyDescent="0.2">
      <c r="B296" s="3"/>
      <c r="C296" s="3"/>
      <c r="D296" s="3"/>
      <c r="E296" s="3"/>
      <c r="F296" s="114"/>
      <c r="G296" s="114"/>
      <c r="H296" s="10"/>
      <c r="I296" s="10"/>
      <c r="J296" s="10"/>
      <c r="K296" s="116"/>
      <c r="L296" s="10"/>
      <c r="M296" s="10"/>
      <c r="N296" s="10"/>
      <c r="O296" s="10"/>
      <c r="P296" s="112"/>
      <c r="Q296" s="10"/>
      <c r="R296" s="10"/>
      <c r="S296" s="10"/>
      <c r="T296" s="10"/>
      <c r="U296" s="10"/>
      <c r="V296" s="10"/>
      <c r="W296" s="10"/>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row>
    <row r="297" spans="2:196" x14ac:dyDescent="0.2">
      <c r="B297" s="3"/>
      <c r="C297" s="3"/>
      <c r="D297" s="3"/>
      <c r="E297" s="3"/>
      <c r="F297" s="114"/>
      <c r="G297" s="114"/>
      <c r="H297" s="10"/>
      <c r="I297" s="10"/>
      <c r="J297" s="10"/>
      <c r="K297" s="116"/>
      <c r="L297" s="10"/>
      <c r="M297" s="10"/>
      <c r="N297" s="10"/>
      <c r="O297" s="10"/>
      <c r="P297" s="112"/>
      <c r="Q297" s="10"/>
      <c r="R297" s="10"/>
      <c r="S297" s="10"/>
      <c r="T297" s="10"/>
      <c r="U297" s="10"/>
      <c r="V297" s="10"/>
      <c r="W297" s="10"/>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row>
    <row r="298" spans="2:196" x14ac:dyDescent="0.2">
      <c r="B298" s="3"/>
      <c r="C298" s="3"/>
      <c r="D298" s="3"/>
      <c r="E298" s="3"/>
      <c r="F298" s="114"/>
      <c r="G298" s="114"/>
      <c r="H298" s="10"/>
      <c r="I298" s="10"/>
      <c r="J298" s="10"/>
      <c r="K298" s="116"/>
      <c r="L298" s="10"/>
      <c r="M298" s="10"/>
      <c r="N298" s="10"/>
      <c r="O298" s="10"/>
      <c r="P298" s="112"/>
      <c r="Q298" s="10"/>
      <c r="R298" s="10"/>
      <c r="S298" s="10"/>
      <c r="T298" s="10"/>
      <c r="U298" s="10"/>
      <c r="V298" s="10"/>
      <c r="W298" s="10"/>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row>
    <row r="299" spans="2:196" x14ac:dyDescent="0.2">
      <c r="B299" s="3"/>
      <c r="C299" s="3"/>
      <c r="D299" s="3"/>
      <c r="E299" s="3"/>
      <c r="F299" s="114"/>
      <c r="G299" s="114"/>
      <c r="H299" s="10"/>
      <c r="I299" s="10"/>
      <c r="J299" s="10"/>
      <c r="K299" s="116"/>
      <c r="L299" s="10"/>
      <c r="M299" s="10"/>
      <c r="N299" s="10"/>
      <c r="O299" s="10"/>
      <c r="P299" s="112"/>
      <c r="Q299" s="10"/>
      <c r="R299" s="10"/>
      <c r="S299" s="10"/>
      <c r="T299" s="10"/>
      <c r="U299" s="10"/>
      <c r="V299" s="10"/>
      <c r="W299" s="10"/>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row>
    <row r="300" spans="2:196" x14ac:dyDescent="0.2">
      <c r="B300" s="3"/>
      <c r="C300" s="3"/>
      <c r="D300" s="3"/>
      <c r="E300" s="3"/>
      <c r="F300" s="114"/>
      <c r="G300" s="114"/>
      <c r="H300" s="10"/>
      <c r="I300" s="10"/>
      <c r="J300" s="10"/>
      <c r="K300" s="116"/>
      <c r="L300" s="10"/>
      <c r="M300" s="10"/>
      <c r="N300" s="10"/>
      <c r="O300" s="10"/>
      <c r="P300" s="112"/>
      <c r="Q300" s="10"/>
      <c r="R300" s="10"/>
      <c r="S300" s="10"/>
      <c r="T300" s="10"/>
      <c r="U300" s="10"/>
      <c r="V300" s="10"/>
      <c r="W300" s="10"/>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row>
    <row r="301" spans="2:196" x14ac:dyDescent="0.2">
      <c r="B301" s="3"/>
      <c r="C301" s="3"/>
      <c r="D301" s="3"/>
      <c r="E301" s="3"/>
      <c r="F301" s="114"/>
      <c r="G301" s="114"/>
      <c r="H301" s="10"/>
      <c r="I301" s="10"/>
      <c r="J301" s="10"/>
      <c r="K301" s="116"/>
      <c r="L301" s="10"/>
      <c r="M301" s="10"/>
      <c r="N301" s="10"/>
      <c r="O301" s="10"/>
      <c r="P301" s="112"/>
      <c r="Q301" s="10"/>
      <c r="R301" s="10"/>
      <c r="S301" s="10"/>
      <c r="T301" s="10"/>
      <c r="U301" s="10"/>
      <c r="V301" s="10"/>
      <c r="W301" s="10"/>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row>
    <row r="302" spans="2:196" x14ac:dyDescent="0.2">
      <c r="B302" s="3"/>
      <c r="C302" s="3"/>
      <c r="D302" s="3"/>
      <c r="E302" s="3"/>
      <c r="F302" s="114"/>
      <c r="G302" s="114"/>
      <c r="H302" s="10"/>
      <c r="I302" s="10"/>
      <c r="J302" s="10"/>
      <c r="K302" s="116"/>
      <c r="L302" s="10"/>
      <c r="M302" s="10"/>
      <c r="N302" s="10"/>
      <c r="O302" s="10"/>
      <c r="P302" s="112"/>
      <c r="Q302" s="10"/>
      <c r="R302" s="10"/>
      <c r="S302" s="10"/>
      <c r="T302" s="10"/>
      <c r="U302" s="10"/>
      <c r="V302" s="10"/>
      <c r="W302" s="10"/>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row>
    <row r="303" spans="2:196" x14ac:dyDescent="0.2">
      <c r="B303" s="3"/>
      <c r="C303" s="3"/>
      <c r="D303" s="3"/>
      <c r="E303" s="3"/>
      <c r="F303" s="114"/>
      <c r="G303" s="114"/>
      <c r="H303" s="10"/>
      <c r="I303" s="10"/>
      <c r="J303" s="10"/>
      <c r="K303" s="116"/>
      <c r="L303" s="10"/>
      <c r="M303" s="10"/>
      <c r="N303" s="10"/>
      <c r="O303" s="10"/>
      <c r="P303" s="112"/>
      <c r="Q303" s="10"/>
      <c r="R303" s="10"/>
      <c r="S303" s="10"/>
      <c r="T303" s="10"/>
      <c r="U303" s="10"/>
      <c r="V303" s="10"/>
      <c r="W303" s="10"/>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row>
    <row r="304" spans="2:196" x14ac:dyDescent="0.2">
      <c r="B304" s="3"/>
      <c r="C304" s="3"/>
      <c r="D304" s="3"/>
      <c r="E304" s="3"/>
      <c r="F304" s="114"/>
      <c r="G304" s="114"/>
      <c r="H304" s="10"/>
      <c r="I304" s="10"/>
      <c r="J304" s="10"/>
      <c r="K304" s="116"/>
      <c r="L304" s="10"/>
      <c r="M304" s="10"/>
      <c r="N304" s="10"/>
      <c r="O304" s="10"/>
      <c r="P304" s="112"/>
      <c r="Q304" s="10"/>
      <c r="R304" s="10"/>
      <c r="S304" s="10"/>
      <c r="T304" s="10"/>
      <c r="U304" s="10"/>
      <c r="V304" s="10"/>
      <c r="W304" s="10"/>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row>
    <row r="305" spans="2:196" x14ac:dyDescent="0.2">
      <c r="B305" s="3"/>
      <c r="C305" s="3"/>
      <c r="D305" s="3"/>
      <c r="E305" s="3"/>
      <c r="F305" s="114"/>
      <c r="G305" s="114"/>
      <c r="H305" s="10"/>
      <c r="I305" s="10"/>
      <c r="J305" s="10"/>
      <c r="K305" s="116"/>
      <c r="L305" s="10"/>
      <c r="M305" s="10"/>
      <c r="N305" s="10"/>
      <c r="O305" s="10"/>
      <c r="P305" s="112"/>
      <c r="Q305" s="10"/>
      <c r="R305" s="10"/>
      <c r="S305" s="10"/>
      <c r="T305" s="10"/>
      <c r="U305" s="10"/>
      <c r="V305" s="10"/>
      <c r="W305" s="10"/>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row>
    <row r="306" spans="2:196" x14ac:dyDescent="0.2">
      <c r="B306" s="3"/>
      <c r="C306" s="3"/>
      <c r="D306" s="3"/>
      <c r="E306" s="3"/>
      <c r="F306" s="114"/>
      <c r="G306" s="114"/>
      <c r="H306" s="10"/>
      <c r="I306" s="10"/>
      <c r="J306" s="10"/>
      <c r="K306" s="116"/>
      <c r="L306" s="10"/>
      <c r="M306" s="10"/>
      <c r="N306" s="10"/>
      <c r="O306" s="10"/>
      <c r="P306" s="112"/>
      <c r="Q306" s="10"/>
      <c r="R306" s="10"/>
      <c r="S306" s="10"/>
      <c r="T306" s="10"/>
      <c r="U306" s="10"/>
      <c r="V306" s="10"/>
      <c r="W306" s="10"/>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row>
    <row r="307" spans="2:196" x14ac:dyDescent="0.2">
      <c r="B307" s="3"/>
      <c r="C307" s="3"/>
      <c r="D307" s="3"/>
      <c r="E307" s="3"/>
      <c r="F307" s="114"/>
      <c r="G307" s="114"/>
      <c r="H307" s="10"/>
      <c r="I307" s="10"/>
      <c r="J307" s="10"/>
      <c r="K307" s="116"/>
      <c r="L307" s="10"/>
      <c r="M307" s="10"/>
      <c r="N307" s="10"/>
      <c r="O307" s="10"/>
      <c r="P307" s="112"/>
      <c r="Q307" s="10"/>
      <c r="R307" s="10"/>
      <c r="S307" s="10"/>
      <c r="T307" s="10"/>
      <c r="U307" s="10"/>
      <c r="V307" s="10"/>
      <c r="W307" s="10"/>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row>
    <row r="308" spans="2:196" x14ac:dyDescent="0.2">
      <c r="B308" s="3"/>
      <c r="C308" s="3"/>
      <c r="D308" s="3"/>
      <c r="E308" s="3"/>
      <c r="F308" s="114"/>
      <c r="G308" s="114"/>
      <c r="H308" s="10"/>
      <c r="I308" s="10"/>
      <c r="J308" s="10"/>
      <c r="K308" s="116"/>
      <c r="L308" s="10"/>
      <c r="M308" s="10"/>
      <c r="N308" s="10"/>
      <c r="O308" s="10"/>
      <c r="P308" s="112"/>
      <c r="Q308" s="10"/>
      <c r="R308" s="10"/>
      <c r="S308" s="10"/>
      <c r="T308" s="10"/>
      <c r="U308" s="10"/>
      <c r="V308" s="10"/>
      <c r="W308" s="10"/>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row>
    <row r="309" spans="2:196" x14ac:dyDescent="0.2">
      <c r="B309" s="3"/>
      <c r="C309" s="3"/>
      <c r="D309" s="3"/>
      <c r="E309" s="3"/>
      <c r="F309" s="114"/>
      <c r="G309" s="114"/>
      <c r="H309" s="10"/>
      <c r="I309" s="10"/>
      <c r="J309" s="10"/>
      <c r="K309" s="116"/>
      <c r="L309" s="10"/>
      <c r="M309" s="10"/>
      <c r="N309" s="10"/>
      <c r="O309" s="10"/>
      <c r="P309" s="112"/>
      <c r="Q309" s="10"/>
      <c r="R309" s="10"/>
      <c r="S309" s="10"/>
      <c r="T309" s="10"/>
      <c r="U309" s="10"/>
      <c r="V309" s="10"/>
      <c r="W309" s="10"/>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row>
    <row r="310" spans="2:196" x14ac:dyDescent="0.2">
      <c r="B310" s="3"/>
      <c r="C310" s="3"/>
      <c r="D310" s="3"/>
      <c r="E310" s="3"/>
      <c r="F310" s="114"/>
      <c r="G310" s="114"/>
      <c r="H310" s="10"/>
      <c r="I310" s="10"/>
      <c r="J310" s="10"/>
      <c r="K310" s="116"/>
      <c r="L310" s="10"/>
      <c r="M310" s="10"/>
      <c r="N310" s="10"/>
      <c r="O310" s="10"/>
      <c r="P310" s="112"/>
      <c r="Q310" s="10"/>
      <c r="R310" s="10"/>
      <c r="S310" s="10"/>
      <c r="T310" s="10"/>
      <c r="U310" s="10"/>
      <c r="V310" s="10"/>
      <c r="W310" s="10"/>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row>
    <row r="311" spans="2:196" x14ac:dyDescent="0.2">
      <c r="B311" s="3"/>
      <c r="C311" s="3"/>
      <c r="D311" s="3"/>
      <c r="E311" s="3"/>
      <c r="F311" s="114"/>
      <c r="G311" s="114"/>
      <c r="H311" s="10"/>
      <c r="I311" s="10"/>
      <c r="J311" s="10"/>
      <c r="K311" s="116"/>
      <c r="L311" s="10"/>
      <c r="M311" s="10"/>
      <c r="N311" s="10"/>
      <c r="O311" s="10"/>
      <c r="P311" s="112"/>
      <c r="Q311" s="10"/>
      <c r="R311" s="10"/>
      <c r="S311" s="10"/>
      <c r="T311" s="10"/>
      <c r="U311" s="10"/>
      <c r="V311" s="10"/>
      <c r="W311" s="10"/>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row>
    <row r="312" spans="2:196" x14ac:dyDescent="0.2">
      <c r="B312" s="3"/>
      <c r="C312" s="3"/>
      <c r="D312" s="3"/>
      <c r="E312" s="3"/>
      <c r="F312" s="114"/>
      <c r="G312" s="114"/>
      <c r="H312" s="10"/>
      <c r="I312" s="10"/>
      <c r="J312" s="10"/>
      <c r="K312" s="116"/>
      <c r="L312" s="10"/>
      <c r="M312" s="10"/>
      <c r="N312" s="10"/>
      <c r="O312" s="10"/>
      <c r="P312" s="112"/>
      <c r="Q312" s="10"/>
      <c r="R312" s="10"/>
      <c r="S312" s="10"/>
      <c r="T312" s="10"/>
      <c r="U312" s="10"/>
      <c r="V312" s="10"/>
      <c r="W312" s="10"/>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row>
    <row r="313" spans="2:196" x14ac:dyDescent="0.2">
      <c r="B313" s="3"/>
      <c r="C313" s="3"/>
      <c r="D313" s="3"/>
      <c r="E313" s="3"/>
      <c r="F313" s="114"/>
      <c r="G313" s="114"/>
      <c r="H313" s="10"/>
      <c r="I313" s="10"/>
      <c r="J313" s="10"/>
      <c r="K313" s="116"/>
      <c r="L313" s="10"/>
      <c r="M313" s="10"/>
      <c r="N313" s="10"/>
      <c r="O313" s="10"/>
      <c r="P313" s="112"/>
      <c r="Q313" s="10"/>
      <c r="R313" s="10"/>
      <c r="S313" s="10"/>
      <c r="T313" s="10"/>
      <c r="U313" s="10"/>
      <c r="V313" s="10"/>
      <c r="W313" s="10"/>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row>
    <row r="314" spans="2:196" x14ac:dyDescent="0.2">
      <c r="B314" s="3"/>
      <c r="C314" s="3"/>
      <c r="D314" s="3"/>
      <c r="E314" s="3"/>
      <c r="F314" s="114"/>
      <c r="G314" s="114"/>
      <c r="H314" s="10"/>
      <c r="I314" s="10"/>
      <c r="J314" s="10"/>
      <c r="K314" s="116"/>
      <c r="L314" s="10"/>
      <c r="M314" s="10"/>
      <c r="N314" s="10"/>
      <c r="O314" s="10"/>
      <c r="P314" s="112"/>
      <c r="Q314" s="10"/>
      <c r="R314" s="10"/>
      <c r="S314" s="10"/>
      <c r="T314" s="10"/>
      <c r="U314" s="10"/>
      <c r="V314" s="10"/>
      <c r="W314" s="10"/>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row>
    <row r="315" spans="2:196" x14ac:dyDescent="0.2">
      <c r="B315" s="3"/>
      <c r="C315" s="3"/>
      <c r="D315" s="3"/>
      <c r="E315" s="3"/>
      <c r="F315" s="114"/>
      <c r="G315" s="114"/>
      <c r="H315" s="10"/>
      <c r="I315" s="10"/>
      <c r="J315" s="10"/>
      <c r="K315" s="116"/>
      <c r="L315" s="10"/>
      <c r="M315" s="10"/>
      <c r="N315" s="10"/>
      <c r="O315" s="10"/>
      <c r="P315" s="112"/>
      <c r="Q315" s="10"/>
      <c r="R315" s="10"/>
      <c r="S315" s="10"/>
      <c r="T315" s="10"/>
      <c r="U315" s="10"/>
      <c r="V315" s="10"/>
      <c r="W315" s="10"/>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row>
    <row r="316" spans="2:196" x14ac:dyDescent="0.2">
      <c r="B316" s="3"/>
      <c r="C316" s="3"/>
      <c r="D316" s="3"/>
      <c r="E316" s="3"/>
      <c r="F316" s="114"/>
      <c r="G316" s="114"/>
      <c r="H316" s="10"/>
      <c r="I316" s="10"/>
      <c r="J316" s="10"/>
      <c r="K316" s="116"/>
      <c r="L316" s="10"/>
      <c r="M316" s="10"/>
      <c r="N316" s="10"/>
      <c r="O316" s="10"/>
      <c r="P316" s="112"/>
      <c r="Q316" s="10"/>
      <c r="R316" s="10"/>
      <c r="S316" s="10"/>
      <c r="T316" s="10"/>
      <c r="U316" s="10"/>
      <c r="V316" s="10"/>
      <c r="W316" s="10"/>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row>
    <row r="317" spans="2:196" x14ac:dyDescent="0.2">
      <c r="B317" s="3"/>
      <c r="C317" s="3"/>
      <c r="D317" s="3"/>
      <c r="E317" s="3"/>
      <c r="F317" s="114"/>
      <c r="G317" s="114"/>
      <c r="H317" s="10"/>
      <c r="I317" s="10"/>
      <c r="J317" s="10"/>
      <c r="K317" s="116"/>
      <c r="L317" s="10"/>
      <c r="M317" s="10"/>
      <c r="N317" s="10"/>
      <c r="O317" s="10"/>
      <c r="P317" s="112"/>
      <c r="Q317" s="10"/>
      <c r="R317" s="10"/>
      <c r="S317" s="10"/>
      <c r="T317" s="10"/>
      <c r="U317" s="10"/>
      <c r="V317" s="10"/>
      <c r="W317" s="10"/>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row>
    <row r="318" spans="2:196" x14ac:dyDescent="0.2">
      <c r="B318" s="3"/>
      <c r="C318" s="3"/>
      <c r="D318" s="3"/>
      <c r="E318" s="3"/>
      <c r="F318" s="114"/>
      <c r="G318" s="114"/>
      <c r="H318" s="10"/>
      <c r="I318" s="10"/>
      <c r="J318" s="10"/>
      <c r="K318" s="116"/>
      <c r="L318" s="10"/>
      <c r="M318" s="10"/>
      <c r="N318" s="10"/>
      <c r="O318" s="10"/>
      <c r="P318" s="112"/>
      <c r="Q318" s="10"/>
      <c r="R318" s="10"/>
      <c r="S318" s="10"/>
      <c r="T318" s="10"/>
      <c r="U318" s="10"/>
      <c r="V318" s="10"/>
      <c r="W318" s="10"/>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row>
    <row r="319" spans="2:196" x14ac:dyDescent="0.2">
      <c r="B319" s="3"/>
      <c r="C319" s="3"/>
      <c r="D319" s="3"/>
      <c r="E319" s="3"/>
      <c r="F319" s="114"/>
      <c r="G319" s="114"/>
      <c r="H319" s="10"/>
      <c r="I319" s="10"/>
      <c r="J319" s="10"/>
      <c r="K319" s="116"/>
      <c r="L319" s="10"/>
      <c r="M319" s="10"/>
      <c r="N319" s="10"/>
      <c r="O319" s="10"/>
      <c r="P319" s="112"/>
      <c r="Q319" s="10"/>
      <c r="R319" s="10"/>
      <c r="S319" s="10"/>
      <c r="T319" s="10"/>
      <c r="U319" s="10"/>
      <c r="V319" s="10"/>
      <c r="W319" s="10"/>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row>
    <row r="320" spans="2:196" x14ac:dyDescent="0.2">
      <c r="B320" s="3"/>
      <c r="C320" s="3"/>
      <c r="D320" s="3"/>
      <c r="E320" s="3"/>
      <c r="F320" s="114"/>
      <c r="G320" s="114"/>
      <c r="H320" s="10"/>
      <c r="I320" s="10"/>
      <c r="J320" s="10"/>
      <c r="K320" s="116"/>
      <c r="L320" s="10"/>
      <c r="M320" s="10"/>
      <c r="N320" s="10"/>
      <c r="O320" s="10"/>
      <c r="P320" s="112"/>
      <c r="Q320" s="10"/>
      <c r="R320" s="10"/>
      <c r="S320" s="10"/>
      <c r="T320" s="10"/>
      <c r="U320" s="10"/>
      <c r="V320" s="10"/>
      <c r="W320" s="10"/>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row>
    <row r="321" spans="2:196" x14ac:dyDescent="0.2">
      <c r="B321" s="3"/>
      <c r="C321" s="3"/>
      <c r="D321" s="3"/>
      <c r="E321" s="3"/>
      <c r="F321" s="114"/>
      <c r="G321" s="114"/>
      <c r="H321" s="10"/>
      <c r="I321" s="10"/>
      <c r="J321" s="10"/>
      <c r="K321" s="116"/>
      <c r="L321" s="10"/>
      <c r="M321" s="10"/>
      <c r="N321" s="10"/>
      <c r="O321" s="10"/>
      <c r="P321" s="112"/>
      <c r="Q321" s="10"/>
      <c r="R321" s="10"/>
      <c r="S321" s="10"/>
      <c r="T321" s="10"/>
      <c r="U321" s="10"/>
      <c r="V321" s="10"/>
      <c r="W321" s="10"/>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row>
    <row r="322" spans="2:196" x14ac:dyDescent="0.2">
      <c r="B322" s="3"/>
      <c r="C322" s="3"/>
      <c r="D322" s="3"/>
      <c r="E322" s="3"/>
      <c r="F322" s="114"/>
      <c r="G322" s="114"/>
      <c r="H322" s="10"/>
      <c r="I322" s="10"/>
      <c r="J322" s="10"/>
      <c r="K322" s="116"/>
      <c r="L322" s="10"/>
      <c r="M322" s="10"/>
      <c r="N322" s="10"/>
      <c r="O322" s="10"/>
      <c r="P322" s="112"/>
      <c r="Q322" s="10"/>
      <c r="R322" s="10"/>
      <c r="S322" s="10"/>
      <c r="T322" s="10"/>
      <c r="U322" s="10"/>
      <c r="V322" s="10"/>
      <c r="W322" s="10"/>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row>
    <row r="323" spans="2:196" x14ac:dyDescent="0.2">
      <c r="B323" s="3"/>
      <c r="C323" s="3"/>
      <c r="D323" s="3"/>
      <c r="E323" s="3"/>
      <c r="F323" s="114"/>
      <c r="G323" s="114"/>
      <c r="H323" s="10"/>
      <c r="I323" s="10"/>
      <c r="J323" s="10"/>
      <c r="K323" s="116"/>
      <c r="L323" s="10"/>
      <c r="M323" s="10"/>
      <c r="N323" s="10"/>
      <c r="O323" s="10"/>
      <c r="P323" s="112"/>
      <c r="Q323" s="10"/>
      <c r="R323" s="10"/>
      <c r="S323" s="10"/>
      <c r="T323" s="10"/>
      <c r="U323" s="10"/>
      <c r="V323" s="10"/>
      <c r="W323" s="10"/>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row>
    <row r="324" spans="2:196" x14ac:dyDescent="0.2">
      <c r="B324" s="3"/>
      <c r="C324" s="3"/>
      <c r="D324" s="3"/>
      <c r="E324" s="3"/>
      <c r="F324" s="114"/>
      <c r="G324" s="114"/>
      <c r="H324" s="10"/>
      <c r="I324" s="10"/>
      <c r="J324" s="10"/>
      <c r="K324" s="116"/>
      <c r="L324" s="10"/>
      <c r="M324" s="10"/>
      <c r="N324" s="10"/>
      <c r="O324" s="10"/>
      <c r="P324" s="112"/>
      <c r="Q324" s="10"/>
      <c r="R324" s="10"/>
      <c r="S324" s="10"/>
      <c r="T324" s="10"/>
      <c r="U324" s="10"/>
      <c r="V324" s="10"/>
      <c r="W324" s="10"/>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row>
    <row r="325" spans="2:196" x14ac:dyDescent="0.2">
      <c r="B325" s="3"/>
      <c r="C325" s="3"/>
      <c r="D325" s="3"/>
      <c r="E325" s="3"/>
      <c r="F325" s="114"/>
      <c r="G325" s="114"/>
      <c r="H325" s="10"/>
      <c r="I325" s="10"/>
      <c r="J325" s="10"/>
      <c r="K325" s="116"/>
      <c r="L325" s="10"/>
      <c r="M325" s="10"/>
      <c r="N325" s="10"/>
      <c r="O325" s="10"/>
      <c r="P325" s="112"/>
      <c r="Q325" s="10"/>
      <c r="R325" s="10"/>
      <c r="S325" s="10"/>
      <c r="T325" s="10"/>
      <c r="U325" s="10"/>
      <c r="V325" s="10"/>
      <c r="W325" s="10"/>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row>
    <row r="326" spans="2:196" x14ac:dyDescent="0.2">
      <c r="B326" s="3"/>
      <c r="C326" s="3"/>
      <c r="D326" s="3"/>
      <c r="E326" s="3"/>
      <c r="F326" s="114"/>
      <c r="G326" s="114"/>
      <c r="H326" s="10"/>
      <c r="I326" s="10"/>
      <c r="J326" s="10"/>
      <c r="K326" s="116"/>
      <c r="L326" s="10"/>
      <c r="M326" s="10"/>
      <c r="N326" s="10"/>
      <c r="O326" s="10"/>
      <c r="P326" s="112"/>
      <c r="Q326" s="10"/>
      <c r="R326" s="10"/>
      <c r="S326" s="10"/>
      <c r="T326" s="10"/>
      <c r="U326" s="10"/>
      <c r="V326" s="10"/>
      <c r="W326" s="10"/>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row>
    <row r="327" spans="2:196" x14ac:dyDescent="0.2">
      <c r="B327" s="3"/>
      <c r="C327" s="3"/>
      <c r="D327" s="3"/>
      <c r="E327" s="3"/>
      <c r="F327" s="114"/>
      <c r="G327" s="114"/>
      <c r="H327" s="10"/>
      <c r="I327" s="10"/>
      <c r="J327" s="10"/>
      <c r="K327" s="116"/>
      <c r="L327" s="10"/>
      <c r="M327" s="10"/>
      <c r="N327" s="10"/>
      <c r="O327" s="10"/>
      <c r="P327" s="112"/>
      <c r="Q327" s="10"/>
      <c r="R327" s="10"/>
      <c r="S327" s="10"/>
      <c r="T327" s="10"/>
      <c r="U327" s="10"/>
      <c r="V327" s="10"/>
      <c r="W327" s="10"/>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row>
    <row r="328" spans="2:196" x14ac:dyDescent="0.2">
      <c r="B328" s="3"/>
      <c r="C328" s="3"/>
      <c r="D328" s="3"/>
      <c r="E328" s="3"/>
      <c r="F328" s="114"/>
      <c r="G328" s="114"/>
      <c r="H328" s="10"/>
      <c r="I328" s="10"/>
      <c r="J328" s="10"/>
      <c r="K328" s="116"/>
      <c r="L328" s="10"/>
      <c r="M328" s="10"/>
      <c r="N328" s="10"/>
      <c r="O328" s="10"/>
      <c r="P328" s="112"/>
      <c r="Q328" s="10"/>
      <c r="R328" s="10"/>
      <c r="S328" s="10"/>
      <c r="T328" s="10"/>
      <c r="U328" s="10"/>
      <c r="V328" s="10"/>
      <c r="W328" s="10"/>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row>
    <row r="329" spans="2:196" x14ac:dyDescent="0.2">
      <c r="B329" s="3"/>
      <c r="C329" s="3"/>
      <c r="D329" s="3"/>
      <c r="E329" s="3"/>
      <c r="F329" s="114"/>
      <c r="G329" s="114"/>
      <c r="H329" s="10"/>
      <c r="I329" s="10"/>
      <c r="J329" s="10"/>
      <c r="K329" s="116"/>
      <c r="L329" s="10"/>
      <c r="M329" s="10"/>
      <c r="N329" s="10"/>
      <c r="O329" s="10"/>
      <c r="P329" s="112"/>
      <c r="Q329" s="10"/>
      <c r="R329" s="10"/>
      <c r="S329" s="10"/>
      <c r="T329" s="10"/>
      <c r="U329" s="10"/>
      <c r="V329" s="10"/>
      <c r="W329" s="10"/>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row>
    <row r="330" spans="2:196" x14ac:dyDescent="0.2">
      <c r="B330" s="3"/>
      <c r="C330" s="3"/>
      <c r="D330" s="3"/>
      <c r="E330" s="3"/>
      <c r="F330" s="114"/>
      <c r="G330" s="114"/>
      <c r="H330" s="10"/>
      <c r="I330" s="10"/>
      <c r="J330" s="10"/>
      <c r="K330" s="116"/>
      <c r="L330" s="10"/>
      <c r="M330" s="10"/>
      <c r="N330" s="10"/>
      <c r="O330" s="10"/>
      <c r="P330" s="112"/>
      <c r="Q330" s="10"/>
      <c r="R330" s="10"/>
      <c r="S330" s="10"/>
      <c r="T330" s="10"/>
      <c r="U330" s="10"/>
      <c r="V330" s="10"/>
      <c r="W330" s="10"/>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row>
    <row r="331" spans="2:196" x14ac:dyDescent="0.2">
      <c r="B331" s="3"/>
      <c r="C331" s="3"/>
      <c r="D331" s="3"/>
      <c r="E331" s="3"/>
      <c r="F331" s="114"/>
      <c r="G331" s="114"/>
      <c r="H331" s="10"/>
      <c r="I331" s="10"/>
      <c r="J331" s="10"/>
      <c r="K331" s="116"/>
      <c r="L331" s="10"/>
      <c r="M331" s="10"/>
      <c r="N331" s="10"/>
      <c r="O331" s="10"/>
      <c r="P331" s="112"/>
      <c r="Q331" s="10"/>
      <c r="R331" s="10"/>
      <c r="S331" s="10"/>
      <c r="T331" s="10"/>
      <c r="U331" s="10"/>
      <c r="V331" s="10"/>
      <c r="W331" s="10"/>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row>
    <row r="332" spans="2:196" x14ac:dyDescent="0.2">
      <c r="B332" s="3"/>
      <c r="C332" s="3"/>
      <c r="D332" s="3"/>
      <c r="E332" s="3"/>
      <c r="F332" s="114"/>
      <c r="G332" s="114"/>
      <c r="H332" s="10"/>
      <c r="I332" s="10"/>
      <c r="J332" s="10"/>
      <c r="K332" s="116"/>
      <c r="L332" s="10"/>
      <c r="M332" s="10"/>
      <c r="N332" s="10"/>
      <c r="O332" s="10"/>
      <c r="P332" s="112"/>
      <c r="Q332" s="10"/>
      <c r="R332" s="10"/>
      <c r="S332" s="10"/>
      <c r="T332" s="10"/>
      <c r="U332" s="10"/>
      <c r="V332" s="10"/>
      <c r="W332" s="10"/>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row>
    <row r="333" spans="2:196" x14ac:dyDescent="0.2">
      <c r="B333" s="3"/>
      <c r="C333" s="3"/>
      <c r="D333" s="3"/>
      <c r="E333" s="3"/>
      <c r="F333" s="114"/>
      <c r="G333" s="114"/>
      <c r="H333" s="10"/>
      <c r="I333" s="10"/>
      <c r="J333" s="10"/>
      <c r="K333" s="116"/>
      <c r="L333" s="10"/>
      <c r="M333" s="10"/>
      <c r="N333" s="10"/>
      <c r="O333" s="10"/>
      <c r="P333" s="112"/>
      <c r="Q333" s="10"/>
      <c r="R333" s="10"/>
      <c r="S333" s="10"/>
      <c r="T333" s="10"/>
      <c r="U333" s="10"/>
      <c r="V333" s="10"/>
      <c r="W333" s="10"/>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row>
    <row r="334" spans="2:196" x14ac:dyDescent="0.2">
      <c r="B334" s="3"/>
      <c r="C334" s="3"/>
      <c r="D334" s="3"/>
      <c r="E334" s="3"/>
      <c r="F334" s="114"/>
      <c r="G334" s="114"/>
      <c r="H334" s="10"/>
      <c r="I334" s="10"/>
      <c r="J334" s="10"/>
      <c r="K334" s="116"/>
      <c r="L334" s="10"/>
      <c r="M334" s="10"/>
      <c r="N334" s="10"/>
      <c r="O334" s="10"/>
      <c r="P334" s="112"/>
      <c r="Q334" s="10"/>
      <c r="R334" s="10"/>
      <c r="S334" s="10"/>
      <c r="T334" s="10"/>
      <c r="U334" s="10"/>
      <c r="V334" s="10"/>
      <c r="W334" s="10"/>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row>
    <row r="335" spans="2:196" x14ac:dyDescent="0.2">
      <c r="B335" s="3"/>
      <c r="C335" s="3"/>
      <c r="D335" s="3"/>
      <c r="E335" s="3"/>
      <c r="F335" s="114"/>
      <c r="G335" s="114"/>
      <c r="H335" s="10"/>
      <c r="I335" s="10"/>
      <c r="J335" s="10"/>
      <c r="K335" s="116"/>
      <c r="L335" s="10"/>
      <c r="M335" s="10"/>
      <c r="N335" s="10"/>
      <c r="O335" s="10"/>
      <c r="P335" s="112"/>
      <c r="Q335" s="10"/>
      <c r="R335" s="10"/>
      <c r="S335" s="10"/>
      <c r="T335" s="10"/>
      <c r="U335" s="10"/>
      <c r="V335" s="10"/>
      <c r="W335" s="10"/>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row>
    <row r="336" spans="2:196" x14ac:dyDescent="0.2">
      <c r="B336" s="3"/>
      <c r="C336" s="3"/>
      <c r="D336" s="3"/>
      <c r="E336" s="3"/>
      <c r="F336" s="114"/>
      <c r="G336" s="114"/>
      <c r="H336" s="10"/>
      <c r="I336" s="10"/>
      <c r="J336" s="10"/>
      <c r="K336" s="116"/>
      <c r="L336" s="10"/>
      <c r="M336" s="10"/>
      <c r="N336" s="10"/>
      <c r="O336" s="10"/>
      <c r="P336" s="112"/>
      <c r="Q336" s="10"/>
      <c r="R336" s="10"/>
      <c r="S336" s="10"/>
      <c r="T336" s="10"/>
      <c r="U336" s="10"/>
      <c r="V336" s="10"/>
      <c r="W336" s="10"/>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row>
    <row r="337" spans="2:196" x14ac:dyDescent="0.2">
      <c r="B337" s="3"/>
      <c r="C337" s="3"/>
      <c r="D337" s="3"/>
      <c r="E337" s="3"/>
      <c r="F337" s="114"/>
      <c r="G337" s="114"/>
      <c r="H337" s="10"/>
      <c r="I337" s="10"/>
      <c r="J337" s="10"/>
      <c r="K337" s="116"/>
      <c r="L337" s="10"/>
      <c r="M337" s="10"/>
      <c r="N337" s="10"/>
      <c r="O337" s="10"/>
      <c r="P337" s="112"/>
      <c r="Q337" s="10"/>
      <c r="R337" s="10"/>
      <c r="S337" s="10"/>
      <c r="T337" s="10"/>
      <c r="U337" s="10"/>
      <c r="V337" s="10"/>
      <c r="W337" s="10"/>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row>
    <row r="338" spans="2:196" x14ac:dyDescent="0.2">
      <c r="B338" s="3"/>
      <c r="C338" s="3"/>
      <c r="D338" s="3"/>
      <c r="E338" s="3"/>
      <c r="F338" s="114"/>
      <c r="G338" s="114"/>
      <c r="H338" s="10"/>
      <c r="I338" s="10"/>
      <c r="J338" s="10"/>
      <c r="K338" s="116"/>
      <c r="L338" s="10"/>
      <c r="M338" s="10"/>
      <c r="N338" s="10"/>
      <c r="O338" s="10"/>
      <c r="P338" s="112"/>
      <c r="Q338" s="10"/>
      <c r="R338" s="10"/>
      <c r="S338" s="10"/>
      <c r="T338" s="10"/>
      <c r="U338" s="10"/>
      <c r="V338" s="10"/>
      <c r="W338" s="10"/>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row>
    <row r="339" spans="2:196" x14ac:dyDescent="0.2">
      <c r="B339" s="3"/>
      <c r="C339" s="3"/>
      <c r="D339" s="3"/>
      <c r="E339" s="3"/>
      <c r="F339" s="114"/>
      <c r="G339" s="114"/>
      <c r="H339" s="10"/>
      <c r="I339" s="10"/>
      <c r="J339" s="10"/>
      <c r="K339" s="116"/>
      <c r="L339" s="10"/>
      <c r="M339" s="10"/>
      <c r="N339" s="10"/>
      <c r="O339" s="10"/>
      <c r="P339" s="112"/>
      <c r="Q339" s="10"/>
      <c r="R339" s="10"/>
      <c r="S339" s="10"/>
      <c r="T339" s="10"/>
      <c r="U339" s="10"/>
      <c r="V339" s="10"/>
      <c r="W339" s="10"/>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row>
    <row r="340" spans="2:196" x14ac:dyDescent="0.2">
      <c r="B340" s="3"/>
      <c r="C340" s="3"/>
      <c r="D340" s="3"/>
      <c r="E340" s="3"/>
      <c r="F340" s="114"/>
      <c r="G340" s="114"/>
      <c r="H340" s="10"/>
      <c r="I340" s="10"/>
      <c r="J340" s="10"/>
      <c r="K340" s="116"/>
      <c r="L340" s="10"/>
      <c r="M340" s="10"/>
      <c r="N340" s="10"/>
      <c r="O340" s="10"/>
      <c r="P340" s="112"/>
      <c r="Q340" s="10"/>
      <c r="R340" s="10"/>
      <c r="S340" s="10"/>
      <c r="T340" s="10"/>
      <c r="U340" s="10"/>
      <c r="V340" s="10"/>
      <c r="W340" s="10"/>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row>
    <row r="341" spans="2:196" x14ac:dyDescent="0.2">
      <c r="B341" s="3"/>
      <c r="C341" s="3"/>
      <c r="D341" s="3"/>
      <c r="E341" s="3"/>
      <c r="F341" s="114"/>
      <c r="G341" s="114"/>
      <c r="H341" s="10"/>
      <c r="I341" s="10"/>
      <c r="J341" s="10"/>
      <c r="K341" s="116"/>
      <c r="L341" s="10"/>
      <c r="M341" s="10"/>
      <c r="N341" s="10"/>
      <c r="O341" s="10"/>
      <c r="P341" s="112"/>
      <c r="Q341" s="10"/>
      <c r="R341" s="10"/>
      <c r="S341" s="10"/>
      <c r="T341" s="10"/>
      <c r="U341" s="10"/>
      <c r="V341" s="10"/>
      <c r="W341" s="10"/>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row>
    <row r="342" spans="2:196" x14ac:dyDescent="0.2">
      <c r="B342" s="3"/>
      <c r="C342" s="3"/>
      <c r="D342" s="3"/>
      <c r="E342" s="3"/>
      <c r="F342" s="114"/>
      <c r="G342" s="114"/>
      <c r="H342" s="10"/>
      <c r="I342" s="10"/>
      <c r="J342" s="10"/>
      <c r="K342" s="116"/>
      <c r="L342" s="10"/>
      <c r="M342" s="10"/>
      <c r="N342" s="10"/>
      <c r="O342" s="10"/>
      <c r="P342" s="112"/>
      <c r="Q342" s="10"/>
      <c r="R342" s="10"/>
      <c r="S342" s="10"/>
      <c r="T342" s="10"/>
      <c r="U342" s="10"/>
      <c r="V342" s="10"/>
      <c r="W342" s="10"/>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row>
    <row r="343" spans="2:196" x14ac:dyDescent="0.2">
      <c r="B343" s="3"/>
      <c r="C343" s="3"/>
      <c r="D343" s="3"/>
      <c r="E343" s="3"/>
      <c r="F343" s="114"/>
      <c r="G343" s="114"/>
      <c r="H343" s="10"/>
      <c r="I343" s="10"/>
      <c r="J343" s="10"/>
      <c r="K343" s="116"/>
      <c r="L343" s="10"/>
      <c r="M343" s="10"/>
      <c r="N343" s="10"/>
      <c r="O343" s="10"/>
      <c r="P343" s="112"/>
      <c r="Q343" s="10"/>
      <c r="R343" s="10"/>
      <c r="S343" s="10"/>
      <c r="T343" s="10"/>
      <c r="U343" s="10"/>
      <c r="V343" s="10"/>
      <c r="W343" s="10"/>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row>
    <row r="344" spans="2:196" x14ac:dyDescent="0.2">
      <c r="B344" s="3"/>
      <c r="C344" s="3"/>
      <c r="D344" s="3"/>
      <c r="E344" s="3"/>
      <c r="F344" s="114"/>
      <c r="G344" s="114"/>
      <c r="H344" s="10"/>
      <c r="I344" s="10"/>
      <c r="J344" s="10"/>
      <c r="K344" s="116"/>
      <c r="L344" s="10"/>
      <c r="M344" s="10"/>
      <c r="N344" s="10"/>
      <c r="O344" s="10"/>
      <c r="P344" s="112"/>
      <c r="Q344" s="10"/>
      <c r="R344" s="10"/>
      <c r="S344" s="10"/>
      <c r="T344" s="10"/>
      <c r="U344" s="10"/>
      <c r="V344" s="10"/>
      <c r="W344" s="10"/>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row>
    <row r="345" spans="2:196" x14ac:dyDescent="0.2">
      <c r="B345" s="3"/>
      <c r="C345" s="3"/>
      <c r="D345" s="3"/>
      <c r="E345" s="3"/>
      <c r="F345" s="114"/>
      <c r="G345" s="114"/>
      <c r="H345" s="10"/>
      <c r="I345" s="10"/>
      <c r="J345" s="10"/>
      <c r="K345" s="116"/>
      <c r="L345" s="10"/>
      <c r="M345" s="10"/>
      <c r="N345" s="10"/>
      <c r="O345" s="10"/>
      <c r="P345" s="112"/>
      <c r="Q345" s="10"/>
      <c r="R345" s="10"/>
      <c r="S345" s="10"/>
      <c r="T345" s="10"/>
      <c r="U345" s="10"/>
      <c r="V345" s="10"/>
      <c r="W345" s="10"/>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row>
    <row r="346" spans="2:196" x14ac:dyDescent="0.2">
      <c r="B346" s="3"/>
      <c r="C346" s="3"/>
      <c r="D346" s="3"/>
      <c r="E346" s="3"/>
      <c r="F346" s="114"/>
      <c r="G346" s="114"/>
      <c r="H346" s="10"/>
      <c r="I346" s="10"/>
      <c r="J346" s="10"/>
      <c r="K346" s="116"/>
      <c r="L346" s="10"/>
      <c r="M346" s="10"/>
      <c r="N346" s="10"/>
      <c r="O346" s="10"/>
      <c r="P346" s="112"/>
      <c r="Q346" s="10"/>
      <c r="R346" s="10"/>
      <c r="S346" s="10"/>
      <c r="T346" s="10"/>
      <c r="U346" s="10"/>
      <c r="V346" s="10"/>
      <c r="W346" s="10"/>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row>
    <row r="347" spans="2:196" x14ac:dyDescent="0.2">
      <c r="B347" s="3"/>
      <c r="C347" s="3"/>
      <c r="D347" s="3"/>
      <c r="E347" s="3"/>
      <c r="F347" s="114"/>
      <c r="G347" s="114"/>
      <c r="H347" s="10"/>
      <c r="I347" s="10"/>
      <c r="J347" s="10"/>
      <c r="K347" s="116"/>
      <c r="L347" s="10"/>
      <c r="M347" s="10"/>
      <c r="N347" s="10"/>
      <c r="O347" s="10"/>
      <c r="P347" s="112"/>
      <c r="Q347" s="10"/>
      <c r="R347" s="10"/>
      <c r="S347" s="10"/>
      <c r="T347" s="10"/>
      <c r="U347" s="10"/>
      <c r="V347" s="10"/>
      <c r="W347" s="10"/>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row>
    <row r="348" spans="2:196" x14ac:dyDescent="0.2">
      <c r="B348" s="3"/>
      <c r="C348" s="3"/>
      <c r="D348" s="3"/>
      <c r="E348" s="3"/>
      <c r="F348" s="114"/>
      <c r="G348" s="114"/>
      <c r="H348" s="10"/>
      <c r="I348" s="10"/>
      <c r="J348" s="10"/>
      <c r="K348" s="116"/>
      <c r="L348" s="10"/>
      <c r="M348" s="10"/>
      <c r="N348" s="10"/>
      <c r="O348" s="10"/>
      <c r="P348" s="112"/>
      <c r="Q348" s="10"/>
      <c r="R348" s="10"/>
      <c r="S348" s="10"/>
      <c r="T348" s="10"/>
      <c r="U348" s="10"/>
      <c r="V348" s="10"/>
      <c r="W348" s="10"/>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row>
    <row r="349" spans="2:196" x14ac:dyDescent="0.2">
      <c r="B349" s="3"/>
      <c r="C349" s="3"/>
      <c r="D349" s="3"/>
      <c r="E349" s="3"/>
      <c r="F349" s="114"/>
      <c r="G349" s="114"/>
      <c r="H349" s="10"/>
      <c r="I349" s="10"/>
      <c r="J349" s="10"/>
      <c r="K349" s="116"/>
      <c r="L349" s="10"/>
      <c r="M349" s="10"/>
      <c r="N349" s="10"/>
      <c r="O349" s="10"/>
      <c r="P349" s="112"/>
      <c r="Q349" s="10"/>
      <c r="R349" s="10"/>
      <c r="S349" s="10"/>
      <c r="T349" s="10"/>
      <c r="U349" s="10"/>
      <c r="V349" s="10"/>
      <c r="W349" s="10"/>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row>
    <row r="350" spans="2:196" x14ac:dyDescent="0.2">
      <c r="B350" s="3"/>
      <c r="C350" s="3"/>
      <c r="D350" s="3"/>
      <c r="E350" s="3"/>
      <c r="F350" s="114"/>
      <c r="G350" s="114"/>
      <c r="H350" s="10"/>
      <c r="I350" s="10"/>
      <c r="J350" s="10"/>
      <c r="K350" s="116"/>
      <c r="L350" s="10"/>
      <c r="M350" s="10"/>
      <c r="N350" s="10"/>
      <c r="O350" s="10"/>
      <c r="P350" s="112"/>
      <c r="Q350" s="10"/>
      <c r="R350" s="10"/>
      <c r="S350" s="10"/>
      <c r="T350" s="10"/>
      <c r="U350" s="10"/>
      <c r="V350" s="10"/>
      <c r="W350" s="10"/>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row>
    <row r="351" spans="2:196" x14ac:dyDescent="0.2">
      <c r="B351" s="3"/>
      <c r="C351" s="3"/>
      <c r="D351" s="3"/>
      <c r="E351" s="3"/>
      <c r="F351" s="114"/>
      <c r="G351" s="114"/>
      <c r="H351" s="10"/>
      <c r="I351" s="10"/>
      <c r="J351" s="10"/>
      <c r="K351" s="116"/>
      <c r="L351" s="10"/>
      <c r="M351" s="10"/>
      <c r="N351" s="10"/>
      <c r="O351" s="10"/>
      <c r="P351" s="112"/>
      <c r="Q351" s="10"/>
      <c r="R351" s="10"/>
      <c r="S351" s="10"/>
      <c r="T351" s="10"/>
      <c r="U351" s="10"/>
      <c r="V351" s="10"/>
      <c r="W351" s="10"/>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row>
    <row r="352" spans="2:196" x14ac:dyDescent="0.2">
      <c r="B352" s="3"/>
      <c r="C352" s="3"/>
      <c r="D352" s="3"/>
      <c r="E352" s="3"/>
      <c r="F352" s="114"/>
      <c r="G352" s="114"/>
      <c r="H352" s="10"/>
      <c r="I352" s="10"/>
      <c r="J352" s="10"/>
      <c r="K352" s="116"/>
      <c r="L352" s="10"/>
      <c r="M352" s="10"/>
      <c r="N352" s="10"/>
      <c r="O352" s="10"/>
      <c r="P352" s="112"/>
      <c r="Q352" s="10"/>
      <c r="R352" s="10"/>
      <c r="S352" s="10"/>
      <c r="T352" s="10"/>
      <c r="U352" s="10"/>
      <c r="V352" s="10"/>
      <c r="W352" s="10"/>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row>
    <row r="353" spans="2:196" x14ac:dyDescent="0.2">
      <c r="B353" s="3"/>
      <c r="C353" s="3"/>
      <c r="D353" s="3"/>
      <c r="E353" s="3"/>
      <c r="F353" s="114"/>
      <c r="G353" s="114"/>
      <c r="H353" s="10"/>
      <c r="I353" s="10"/>
      <c r="J353" s="10"/>
      <c r="K353" s="116"/>
      <c r="L353" s="10"/>
      <c r="M353" s="10"/>
      <c r="N353" s="10"/>
      <c r="O353" s="10"/>
      <c r="P353" s="112"/>
      <c r="Q353" s="10"/>
      <c r="R353" s="10"/>
      <c r="S353" s="10"/>
      <c r="T353" s="10"/>
      <c r="U353" s="10"/>
      <c r="V353" s="10"/>
      <c r="W353" s="10"/>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row>
    <row r="354" spans="2:196" x14ac:dyDescent="0.2">
      <c r="B354" s="3"/>
      <c r="C354" s="3"/>
      <c r="D354" s="3"/>
      <c r="E354" s="3"/>
      <c r="F354" s="114"/>
      <c r="G354" s="114"/>
      <c r="H354" s="10"/>
      <c r="I354" s="10"/>
      <c r="J354" s="10"/>
      <c r="K354" s="116"/>
      <c r="L354" s="10"/>
      <c r="M354" s="10"/>
      <c r="N354" s="10"/>
      <c r="O354" s="10"/>
      <c r="P354" s="112"/>
      <c r="Q354" s="10"/>
      <c r="R354" s="10"/>
      <c r="S354" s="10"/>
      <c r="T354" s="10"/>
      <c r="U354" s="10"/>
      <c r="V354" s="10"/>
      <c r="W354" s="10"/>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row>
    <row r="355" spans="2:196" x14ac:dyDescent="0.2">
      <c r="B355" s="3"/>
      <c r="C355" s="3"/>
      <c r="D355" s="3"/>
      <c r="E355" s="3"/>
      <c r="F355" s="114"/>
      <c r="G355" s="114"/>
      <c r="H355" s="10"/>
      <c r="I355" s="10"/>
      <c r="J355" s="10"/>
      <c r="K355" s="116"/>
      <c r="L355" s="10"/>
      <c r="M355" s="10"/>
      <c r="N355" s="10"/>
      <c r="O355" s="10"/>
      <c r="P355" s="112"/>
      <c r="Q355" s="10"/>
      <c r="R355" s="10"/>
      <c r="S355" s="10"/>
      <c r="T355" s="10"/>
      <c r="U355" s="10"/>
      <c r="V355" s="10"/>
      <c r="W355" s="10"/>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row>
    <row r="356" spans="2:196" x14ac:dyDescent="0.2">
      <c r="B356" s="3"/>
      <c r="C356" s="3"/>
      <c r="D356" s="3"/>
      <c r="E356" s="3"/>
      <c r="F356" s="114"/>
      <c r="G356" s="114"/>
      <c r="H356" s="10"/>
      <c r="I356" s="10"/>
      <c r="J356" s="10"/>
      <c r="K356" s="116"/>
      <c r="L356" s="10"/>
      <c r="M356" s="10"/>
      <c r="N356" s="10"/>
      <c r="O356" s="10"/>
      <c r="P356" s="112"/>
      <c r="Q356" s="10"/>
      <c r="R356" s="10"/>
      <c r="S356" s="10"/>
      <c r="T356" s="10"/>
      <c r="U356" s="10"/>
      <c r="V356" s="10"/>
      <c r="W356" s="10"/>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row>
    <row r="357" spans="2:196" x14ac:dyDescent="0.2">
      <c r="B357" s="3"/>
      <c r="C357" s="3"/>
      <c r="D357" s="3"/>
      <c r="E357" s="3"/>
      <c r="F357" s="114"/>
      <c r="G357" s="114"/>
      <c r="H357" s="10"/>
      <c r="I357" s="10"/>
      <c r="J357" s="10"/>
      <c r="K357" s="116"/>
      <c r="L357" s="10"/>
      <c r="M357" s="10"/>
      <c r="N357" s="10"/>
      <c r="O357" s="10"/>
      <c r="P357" s="112"/>
      <c r="Q357" s="10"/>
      <c r="R357" s="10"/>
      <c r="S357" s="10"/>
      <c r="T357" s="10"/>
      <c r="U357" s="10"/>
      <c r="V357" s="10"/>
      <c r="W357" s="10"/>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row>
    <row r="358" spans="2:196" x14ac:dyDescent="0.2">
      <c r="B358" s="3"/>
      <c r="C358" s="3"/>
      <c r="D358" s="3"/>
      <c r="E358" s="3"/>
      <c r="F358" s="114"/>
      <c r="G358" s="114"/>
      <c r="H358" s="10"/>
      <c r="I358" s="10"/>
      <c r="J358" s="10"/>
      <c r="K358" s="116"/>
      <c r="L358" s="10"/>
      <c r="M358" s="10"/>
      <c r="N358" s="10"/>
      <c r="O358" s="10"/>
      <c r="P358" s="112"/>
      <c r="Q358" s="10"/>
      <c r="R358" s="10"/>
      <c r="S358" s="10"/>
      <c r="T358" s="10"/>
      <c r="U358" s="10"/>
      <c r="V358" s="10"/>
      <c r="W358" s="10"/>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row>
    <row r="359" spans="2:196" x14ac:dyDescent="0.2">
      <c r="B359" s="3"/>
      <c r="C359" s="3"/>
      <c r="D359" s="3"/>
      <c r="E359" s="3"/>
      <c r="F359" s="114"/>
      <c r="G359" s="114"/>
      <c r="H359" s="10"/>
      <c r="I359" s="10"/>
      <c r="J359" s="10"/>
      <c r="K359" s="116"/>
      <c r="L359" s="10"/>
      <c r="M359" s="10"/>
      <c r="N359" s="10"/>
      <c r="O359" s="10"/>
      <c r="P359" s="112"/>
      <c r="Q359" s="10"/>
      <c r="R359" s="10"/>
      <c r="S359" s="10"/>
      <c r="T359" s="10"/>
      <c r="U359" s="10"/>
      <c r="V359" s="10"/>
      <c r="W359" s="10"/>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row>
    <row r="360" spans="2:196" x14ac:dyDescent="0.2">
      <c r="B360" s="3"/>
      <c r="C360" s="3"/>
      <c r="D360" s="3"/>
      <c r="E360" s="3"/>
      <c r="F360" s="114"/>
      <c r="G360" s="114"/>
      <c r="H360" s="10"/>
      <c r="I360" s="10"/>
      <c r="J360" s="10"/>
      <c r="K360" s="116"/>
      <c r="L360" s="10"/>
      <c r="M360" s="10"/>
      <c r="N360" s="10"/>
      <c r="O360" s="10"/>
      <c r="P360" s="112"/>
      <c r="Q360" s="10"/>
      <c r="R360" s="10"/>
      <c r="S360" s="10"/>
      <c r="T360" s="10"/>
      <c r="U360" s="10"/>
      <c r="V360" s="10"/>
      <c r="W360" s="10"/>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row>
    <row r="361" spans="2:196" x14ac:dyDescent="0.2">
      <c r="B361" s="3"/>
      <c r="C361" s="3"/>
      <c r="D361" s="3"/>
      <c r="E361" s="3"/>
      <c r="F361" s="114"/>
      <c r="G361" s="114"/>
      <c r="H361" s="10"/>
      <c r="I361" s="10"/>
      <c r="J361" s="10"/>
      <c r="K361" s="116"/>
      <c r="L361" s="10"/>
      <c r="M361" s="10"/>
      <c r="N361" s="10"/>
      <c r="O361" s="10"/>
      <c r="P361" s="112"/>
      <c r="Q361" s="10"/>
      <c r="R361" s="10"/>
      <c r="S361" s="10"/>
      <c r="T361" s="10"/>
      <c r="U361" s="10"/>
      <c r="V361" s="10"/>
      <c r="W361" s="10"/>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row>
    <row r="362" spans="2:196" x14ac:dyDescent="0.2">
      <c r="B362" s="3"/>
      <c r="C362" s="3"/>
      <c r="D362" s="3"/>
      <c r="E362" s="3"/>
      <c r="F362" s="114"/>
      <c r="G362" s="114"/>
      <c r="H362" s="10"/>
      <c r="I362" s="10"/>
      <c r="J362" s="10"/>
      <c r="K362" s="116"/>
      <c r="L362" s="10"/>
      <c r="M362" s="10"/>
      <c r="N362" s="10"/>
      <c r="O362" s="10"/>
      <c r="P362" s="112"/>
      <c r="Q362" s="10"/>
      <c r="R362" s="10"/>
      <c r="S362" s="10"/>
      <c r="T362" s="10"/>
      <c r="U362" s="10"/>
      <c r="V362" s="10"/>
      <c r="W362" s="10"/>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row>
    <row r="363" spans="2:196" x14ac:dyDescent="0.2">
      <c r="B363" s="3"/>
      <c r="C363" s="3"/>
      <c r="D363" s="3"/>
      <c r="E363" s="3"/>
      <c r="F363" s="114"/>
      <c r="G363" s="114"/>
      <c r="H363" s="10"/>
      <c r="I363" s="10"/>
      <c r="J363" s="10"/>
      <c r="K363" s="116"/>
      <c r="L363" s="10"/>
      <c r="M363" s="10"/>
      <c r="N363" s="10"/>
      <c r="O363" s="10"/>
      <c r="P363" s="112"/>
      <c r="Q363" s="10"/>
      <c r="R363" s="10"/>
      <c r="S363" s="10"/>
      <c r="T363" s="10"/>
      <c r="U363" s="10"/>
      <c r="V363" s="10"/>
      <c r="W363" s="10"/>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row>
    <row r="364" spans="2:196" x14ac:dyDescent="0.2">
      <c r="B364" s="3"/>
      <c r="C364" s="3"/>
      <c r="D364" s="3"/>
      <c r="E364" s="3"/>
      <c r="F364" s="114"/>
      <c r="G364" s="114"/>
      <c r="H364" s="10"/>
      <c r="I364" s="10"/>
      <c r="J364" s="10"/>
      <c r="K364" s="116"/>
      <c r="L364" s="10"/>
      <c r="M364" s="10"/>
      <c r="N364" s="10"/>
      <c r="O364" s="10"/>
      <c r="P364" s="112"/>
      <c r="Q364" s="10"/>
      <c r="R364" s="10"/>
      <c r="S364" s="10"/>
      <c r="T364" s="10"/>
      <c r="U364" s="10"/>
      <c r="V364" s="10"/>
      <c r="W364" s="10"/>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row>
    <row r="365" spans="2:196" x14ac:dyDescent="0.2">
      <c r="B365" s="3"/>
      <c r="C365" s="3"/>
      <c r="D365" s="3"/>
      <c r="E365" s="3"/>
      <c r="F365" s="114"/>
      <c r="G365" s="114"/>
      <c r="H365" s="10"/>
      <c r="I365" s="10"/>
      <c r="J365" s="10"/>
      <c r="K365" s="116"/>
      <c r="L365" s="10"/>
      <c r="M365" s="10"/>
      <c r="N365" s="10"/>
      <c r="O365" s="10"/>
      <c r="P365" s="112"/>
      <c r="Q365" s="10"/>
      <c r="R365" s="10"/>
      <c r="S365" s="10"/>
      <c r="T365" s="10"/>
      <c r="U365" s="10"/>
      <c r="V365" s="10"/>
      <c r="W365" s="10"/>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row>
    <row r="366" spans="2:196" x14ac:dyDescent="0.2">
      <c r="B366" s="3"/>
      <c r="C366" s="3"/>
      <c r="D366" s="3"/>
      <c r="E366" s="3"/>
      <c r="F366" s="114"/>
      <c r="G366" s="114"/>
      <c r="H366" s="10"/>
      <c r="I366" s="10"/>
      <c r="J366" s="10"/>
      <c r="K366" s="116"/>
      <c r="L366" s="10"/>
      <c r="M366" s="10"/>
      <c r="N366" s="10"/>
      <c r="O366" s="10"/>
      <c r="P366" s="112"/>
      <c r="Q366" s="10"/>
      <c r="R366" s="10"/>
      <c r="S366" s="10"/>
      <c r="T366" s="10"/>
      <c r="U366" s="10"/>
      <c r="V366" s="10"/>
      <c r="W366" s="10"/>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row>
    <row r="367" spans="2:196" x14ac:dyDescent="0.2">
      <c r="B367" s="3"/>
      <c r="C367" s="3"/>
      <c r="D367" s="3"/>
      <c r="E367" s="3"/>
      <c r="F367" s="114"/>
      <c r="G367" s="114"/>
      <c r="H367" s="10"/>
      <c r="I367" s="10"/>
      <c r="J367" s="10"/>
      <c r="K367" s="116"/>
      <c r="L367" s="10"/>
      <c r="M367" s="10"/>
      <c r="N367" s="10"/>
      <c r="O367" s="10"/>
      <c r="P367" s="112"/>
      <c r="Q367" s="10"/>
      <c r="R367" s="10"/>
      <c r="S367" s="10"/>
      <c r="T367" s="10"/>
      <c r="U367" s="10"/>
      <c r="V367" s="10"/>
      <c r="W367" s="10"/>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row>
    <row r="368" spans="2:196" x14ac:dyDescent="0.2">
      <c r="B368" s="3"/>
      <c r="C368" s="3"/>
      <c r="D368" s="3"/>
      <c r="E368" s="3"/>
      <c r="F368" s="114"/>
      <c r="G368" s="114"/>
      <c r="H368" s="10"/>
      <c r="I368" s="10"/>
      <c r="J368" s="10"/>
      <c r="K368" s="116"/>
      <c r="L368" s="10"/>
      <c r="M368" s="10"/>
      <c r="N368" s="10"/>
      <c r="O368" s="10"/>
      <c r="P368" s="112"/>
      <c r="Q368" s="10"/>
      <c r="R368" s="10"/>
      <c r="S368" s="10"/>
      <c r="T368" s="10"/>
      <c r="U368" s="10"/>
      <c r="V368" s="10"/>
      <c r="W368" s="10"/>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row>
    <row r="369" spans="2:196" x14ac:dyDescent="0.2">
      <c r="B369" s="3"/>
      <c r="C369" s="3"/>
      <c r="D369" s="3"/>
      <c r="E369" s="3"/>
      <c r="F369" s="114"/>
      <c r="G369" s="114"/>
      <c r="H369" s="10"/>
      <c r="I369" s="10"/>
      <c r="J369" s="10"/>
      <c r="K369" s="116"/>
      <c r="L369" s="10"/>
      <c r="M369" s="10"/>
      <c r="N369" s="10"/>
      <c r="O369" s="10"/>
      <c r="P369" s="112"/>
      <c r="Q369" s="10"/>
      <c r="R369" s="10"/>
      <c r="S369" s="10"/>
      <c r="T369" s="10"/>
      <c r="U369" s="10"/>
      <c r="V369" s="10"/>
      <c r="W369" s="10"/>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row>
    <row r="370" spans="2:196" x14ac:dyDescent="0.2">
      <c r="B370" s="3"/>
      <c r="C370" s="3"/>
      <c r="D370" s="3"/>
      <c r="E370" s="3"/>
      <c r="F370" s="114"/>
      <c r="G370" s="114"/>
      <c r="H370" s="10"/>
      <c r="I370" s="10"/>
      <c r="J370" s="10"/>
      <c r="K370" s="116"/>
      <c r="L370" s="10"/>
      <c r="M370" s="10"/>
      <c r="N370" s="10"/>
      <c r="O370" s="10"/>
      <c r="P370" s="112"/>
      <c r="Q370" s="10"/>
      <c r="R370" s="10"/>
      <c r="S370" s="10"/>
      <c r="T370" s="10"/>
      <c r="U370" s="10"/>
      <c r="V370" s="10"/>
      <c r="W370" s="10"/>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row>
    <row r="371" spans="2:196" x14ac:dyDescent="0.2">
      <c r="B371" s="3"/>
      <c r="C371" s="3"/>
      <c r="D371" s="3"/>
      <c r="E371" s="3"/>
      <c r="F371" s="114"/>
      <c r="G371" s="114"/>
      <c r="H371" s="10"/>
      <c r="I371" s="10"/>
      <c r="J371" s="10"/>
      <c r="K371" s="116"/>
      <c r="L371" s="10"/>
      <c r="M371" s="10"/>
      <c r="N371" s="10"/>
      <c r="O371" s="10"/>
      <c r="P371" s="112"/>
      <c r="Q371" s="10"/>
      <c r="R371" s="10"/>
      <c r="S371" s="10"/>
      <c r="T371" s="10"/>
      <c r="U371" s="10"/>
      <c r="V371" s="10"/>
      <c r="W371" s="10"/>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row>
    <row r="372" spans="2:196" x14ac:dyDescent="0.2">
      <c r="B372" s="3"/>
      <c r="C372" s="3"/>
      <c r="D372" s="3"/>
      <c r="E372" s="3"/>
      <c r="F372" s="114"/>
      <c r="G372" s="114"/>
      <c r="H372" s="10"/>
      <c r="I372" s="10"/>
      <c r="J372" s="10"/>
      <c r="K372" s="116"/>
      <c r="L372" s="10"/>
      <c r="M372" s="10"/>
      <c r="N372" s="10"/>
      <c r="O372" s="10"/>
      <c r="P372" s="112"/>
      <c r="Q372" s="10"/>
      <c r="R372" s="10"/>
      <c r="S372" s="10"/>
      <c r="T372" s="10"/>
      <c r="U372" s="10"/>
      <c r="V372" s="10"/>
      <c r="W372" s="10"/>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row>
    <row r="373" spans="2:196" x14ac:dyDescent="0.2">
      <c r="B373" s="3"/>
      <c r="C373" s="3"/>
      <c r="D373" s="3"/>
      <c r="E373" s="3"/>
      <c r="F373" s="114"/>
      <c r="G373" s="114"/>
      <c r="H373" s="10"/>
      <c r="I373" s="10"/>
      <c r="J373" s="10"/>
      <c r="K373" s="116"/>
      <c r="L373" s="10"/>
      <c r="M373" s="10"/>
      <c r="N373" s="10"/>
      <c r="O373" s="10"/>
      <c r="P373" s="112"/>
      <c r="Q373" s="10"/>
      <c r="R373" s="10"/>
      <c r="S373" s="10"/>
      <c r="T373" s="10"/>
      <c r="U373" s="10"/>
      <c r="V373" s="10"/>
      <c r="W373" s="10"/>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row>
    <row r="374" spans="2:196" x14ac:dyDescent="0.2">
      <c r="B374" s="3"/>
      <c r="C374" s="3"/>
      <c r="D374" s="3"/>
      <c r="E374" s="3"/>
      <c r="F374" s="114"/>
      <c r="G374" s="114"/>
      <c r="H374" s="10"/>
      <c r="I374" s="10"/>
      <c r="J374" s="10"/>
      <c r="K374" s="116"/>
      <c r="L374" s="10"/>
      <c r="M374" s="10"/>
      <c r="N374" s="10"/>
      <c r="O374" s="10"/>
      <c r="P374" s="112"/>
      <c r="Q374" s="10"/>
      <c r="R374" s="10"/>
      <c r="S374" s="10"/>
      <c r="T374" s="10"/>
      <c r="U374" s="10"/>
      <c r="V374" s="10"/>
      <c r="W374" s="10"/>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row>
    <row r="375" spans="2:196" x14ac:dyDescent="0.2">
      <c r="B375" s="3"/>
      <c r="C375" s="3"/>
      <c r="D375" s="3"/>
      <c r="E375" s="3"/>
      <c r="F375" s="114"/>
      <c r="G375" s="114"/>
      <c r="H375" s="10"/>
      <c r="I375" s="10"/>
      <c r="J375" s="10"/>
      <c r="K375" s="116"/>
      <c r="L375" s="10"/>
      <c r="M375" s="10"/>
      <c r="N375" s="10"/>
      <c r="O375" s="10"/>
      <c r="P375" s="112"/>
      <c r="Q375" s="10"/>
      <c r="R375" s="10"/>
      <c r="S375" s="10"/>
      <c r="T375" s="10"/>
      <c r="U375" s="10"/>
      <c r="V375" s="10"/>
      <c r="W375" s="10"/>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row>
    <row r="376" spans="2:196" x14ac:dyDescent="0.2">
      <c r="B376" s="3"/>
      <c r="C376" s="3"/>
      <c r="D376" s="3"/>
      <c r="E376" s="3"/>
      <c r="F376" s="114"/>
      <c r="G376" s="114"/>
      <c r="H376" s="10"/>
      <c r="I376" s="10"/>
      <c r="J376" s="10"/>
      <c r="K376" s="116"/>
      <c r="L376" s="10"/>
      <c r="M376" s="10"/>
      <c r="N376" s="10"/>
      <c r="O376" s="10"/>
      <c r="P376" s="112"/>
      <c r="Q376" s="10"/>
      <c r="R376" s="10"/>
      <c r="S376" s="10"/>
      <c r="T376" s="10"/>
      <c r="U376" s="10"/>
      <c r="V376" s="10"/>
      <c r="W376" s="10"/>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row>
    <row r="377" spans="2:196" x14ac:dyDescent="0.2">
      <c r="B377" s="3"/>
      <c r="C377" s="3"/>
      <c r="D377" s="3"/>
      <c r="E377" s="3"/>
      <c r="F377" s="114"/>
      <c r="G377" s="114"/>
      <c r="H377" s="10"/>
      <c r="I377" s="10"/>
      <c r="J377" s="10"/>
      <c r="K377" s="116"/>
      <c r="L377" s="10"/>
      <c r="M377" s="10"/>
      <c r="N377" s="10"/>
      <c r="O377" s="10"/>
      <c r="P377" s="112"/>
      <c r="Q377" s="10"/>
      <c r="R377" s="10"/>
      <c r="S377" s="10"/>
      <c r="T377" s="10"/>
      <c r="U377" s="10"/>
      <c r="V377" s="10"/>
      <c r="W377" s="10"/>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row>
    <row r="378" spans="2:196" x14ac:dyDescent="0.2">
      <c r="B378" s="3"/>
      <c r="C378" s="3"/>
      <c r="D378" s="3"/>
      <c r="E378" s="3"/>
      <c r="F378" s="114"/>
      <c r="G378" s="114"/>
      <c r="H378" s="10"/>
      <c r="I378" s="10"/>
      <c r="J378" s="10"/>
      <c r="K378" s="116"/>
      <c r="L378" s="10"/>
      <c r="M378" s="10"/>
      <c r="N378" s="10"/>
      <c r="O378" s="10"/>
      <c r="P378" s="112"/>
      <c r="Q378" s="10"/>
      <c r="R378" s="10"/>
      <c r="S378" s="10"/>
      <c r="T378" s="10"/>
      <c r="U378" s="10"/>
      <c r="V378" s="10"/>
      <c r="W378" s="10"/>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row>
    <row r="379" spans="2:196" x14ac:dyDescent="0.2">
      <c r="B379" s="3"/>
      <c r="C379" s="3"/>
      <c r="D379" s="3"/>
      <c r="E379" s="3"/>
      <c r="F379" s="114"/>
      <c r="G379" s="114"/>
      <c r="H379" s="10"/>
      <c r="I379" s="10"/>
      <c r="J379" s="10"/>
      <c r="K379" s="116"/>
      <c r="L379" s="10"/>
      <c r="M379" s="10"/>
      <c r="N379" s="10"/>
      <c r="O379" s="10"/>
      <c r="P379" s="112"/>
      <c r="Q379" s="10"/>
      <c r="R379" s="10"/>
      <c r="S379" s="10"/>
      <c r="T379" s="10"/>
      <c r="U379" s="10"/>
      <c r="V379" s="10"/>
      <c r="W379" s="10"/>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row>
    <row r="380" spans="2:196" x14ac:dyDescent="0.2">
      <c r="B380" s="3"/>
      <c r="C380" s="3"/>
      <c r="D380" s="3"/>
      <c r="E380" s="3"/>
      <c r="F380" s="114"/>
      <c r="G380" s="114"/>
      <c r="H380" s="10"/>
      <c r="I380" s="10"/>
      <c r="J380" s="10"/>
      <c r="K380" s="116"/>
      <c r="L380" s="10"/>
      <c r="M380" s="10"/>
      <c r="N380" s="10"/>
      <c r="O380" s="10"/>
      <c r="P380" s="112"/>
      <c r="Q380" s="10"/>
      <c r="R380" s="10"/>
      <c r="S380" s="10"/>
      <c r="T380" s="10"/>
      <c r="U380" s="10"/>
      <c r="V380" s="10"/>
      <c r="W380" s="10"/>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row>
    <row r="381" spans="2:196" x14ac:dyDescent="0.2">
      <c r="B381" s="3"/>
      <c r="C381" s="3"/>
      <c r="D381" s="3"/>
      <c r="E381" s="3"/>
      <c r="F381" s="114"/>
      <c r="G381" s="114"/>
      <c r="H381" s="10"/>
      <c r="I381" s="10"/>
      <c r="J381" s="10"/>
      <c r="K381" s="116"/>
      <c r="L381" s="10"/>
      <c r="M381" s="10"/>
      <c r="N381" s="10"/>
      <c r="O381" s="10"/>
      <c r="P381" s="112"/>
      <c r="Q381" s="10"/>
      <c r="R381" s="10"/>
      <c r="S381" s="10"/>
      <c r="T381" s="10"/>
      <c r="U381" s="10"/>
      <c r="V381" s="10"/>
      <c r="W381" s="10"/>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row>
    <row r="382" spans="2:196" x14ac:dyDescent="0.2">
      <c r="B382" s="3"/>
      <c r="C382" s="3"/>
      <c r="D382" s="3"/>
      <c r="E382" s="3"/>
      <c r="F382" s="114"/>
      <c r="G382" s="114"/>
      <c r="H382" s="10"/>
      <c r="I382" s="10"/>
      <c r="J382" s="10"/>
      <c r="K382" s="116"/>
      <c r="L382" s="10"/>
      <c r="M382" s="10"/>
      <c r="N382" s="10"/>
      <c r="O382" s="10"/>
      <c r="P382" s="112"/>
      <c r="Q382" s="10"/>
      <c r="R382" s="10"/>
      <c r="S382" s="10"/>
      <c r="T382" s="10"/>
      <c r="U382" s="10"/>
      <c r="V382" s="10"/>
      <c r="W382" s="10"/>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row>
    <row r="383" spans="2:196" x14ac:dyDescent="0.2">
      <c r="B383" s="3"/>
      <c r="C383" s="3"/>
      <c r="D383" s="3"/>
      <c r="E383" s="3"/>
      <c r="F383" s="114"/>
      <c r="G383" s="114"/>
      <c r="H383" s="10"/>
      <c r="I383" s="10"/>
      <c r="J383" s="10"/>
      <c r="K383" s="116"/>
      <c r="L383" s="10"/>
      <c r="M383" s="10"/>
      <c r="N383" s="10"/>
      <c r="O383" s="10"/>
      <c r="P383" s="112"/>
      <c r="Q383" s="10"/>
      <c r="R383" s="10"/>
      <c r="S383" s="10"/>
      <c r="T383" s="10"/>
      <c r="U383" s="10"/>
      <c r="V383" s="10"/>
      <c r="W383" s="10"/>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row>
    <row r="384" spans="2:196" x14ac:dyDescent="0.2">
      <c r="B384" s="3"/>
      <c r="C384" s="3"/>
      <c r="D384" s="3"/>
      <c r="E384" s="3"/>
      <c r="F384" s="114"/>
      <c r="G384" s="114"/>
      <c r="H384" s="10"/>
      <c r="I384" s="10"/>
      <c r="J384" s="10"/>
      <c r="K384" s="116"/>
      <c r="L384" s="10"/>
      <c r="M384" s="10"/>
      <c r="N384" s="10"/>
      <c r="O384" s="10"/>
      <c r="P384" s="112"/>
      <c r="Q384" s="10"/>
      <c r="R384" s="10"/>
      <c r="S384" s="10"/>
      <c r="T384" s="10"/>
      <c r="U384" s="10"/>
      <c r="V384" s="10"/>
      <c r="W384" s="10"/>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row>
    <row r="385" spans="2:196" x14ac:dyDescent="0.2">
      <c r="B385" s="3"/>
      <c r="C385" s="3"/>
      <c r="D385" s="3"/>
      <c r="E385" s="3"/>
      <c r="F385" s="114"/>
      <c r="G385" s="114"/>
      <c r="H385" s="10"/>
      <c r="I385" s="10"/>
      <c r="J385" s="10"/>
      <c r="K385" s="116"/>
      <c r="L385" s="10"/>
      <c r="M385" s="10"/>
      <c r="N385" s="10"/>
      <c r="O385" s="10"/>
      <c r="P385" s="112"/>
      <c r="Q385" s="10"/>
      <c r="R385" s="10"/>
      <c r="S385" s="10"/>
      <c r="T385" s="10"/>
      <c r="U385" s="10"/>
      <c r="V385" s="10"/>
      <c r="W385" s="10"/>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row>
    <row r="386" spans="2:196" x14ac:dyDescent="0.2">
      <c r="B386" s="3"/>
      <c r="C386" s="3"/>
      <c r="D386" s="3"/>
      <c r="E386" s="3"/>
      <c r="F386" s="114"/>
      <c r="G386" s="114"/>
      <c r="H386" s="10"/>
      <c r="I386" s="10"/>
      <c r="J386" s="10"/>
      <c r="K386" s="116"/>
      <c r="L386" s="10"/>
      <c r="M386" s="10"/>
      <c r="N386" s="10"/>
      <c r="O386" s="10"/>
      <c r="P386" s="112"/>
      <c r="Q386" s="10"/>
      <c r="R386" s="10"/>
      <c r="S386" s="10"/>
      <c r="T386" s="10"/>
      <c r="U386" s="10"/>
      <c r="V386" s="10"/>
      <c r="W386" s="10"/>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row>
    <row r="387" spans="2:196" x14ac:dyDescent="0.2">
      <c r="B387" s="3"/>
      <c r="C387" s="3"/>
      <c r="D387" s="3"/>
      <c r="E387" s="3"/>
      <c r="F387" s="114"/>
      <c r="G387" s="114"/>
      <c r="H387" s="10"/>
      <c r="I387" s="10"/>
      <c r="J387" s="10"/>
      <c r="K387" s="116"/>
      <c r="L387" s="10"/>
      <c r="M387" s="10"/>
      <c r="N387" s="10"/>
      <c r="O387" s="10"/>
      <c r="P387" s="112"/>
      <c r="Q387" s="10"/>
      <c r="R387" s="10"/>
      <c r="S387" s="10"/>
      <c r="T387" s="10"/>
      <c r="U387" s="10"/>
      <c r="V387" s="10"/>
      <c r="W387" s="10"/>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row>
    <row r="388" spans="2:196" x14ac:dyDescent="0.2">
      <c r="B388" s="3"/>
      <c r="C388" s="3"/>
      <c r="D388" s="3"/>
      <c r="E388" s="3"/>
      <c r="F388" s="114"/>
      <c r="G388" s="114"/>
      <c r="H388" s="10"/>
      <c r="I388" s="10"/>
      <c r="J388" s="10"/>
      <c r="K388" s="116"/>
      <c r="L388" s="10"/>
      <c r="M388" s="10"/>
      <c r="N388" s="10"/>
      <c r="O388" s="10"/>
      <c r="P388" s="112"/>
      <c r="Q388" s="10"/>
      <c r="R388" s="10"/>
      <c r="S388" s="10"/>
      <c r="T388" s="10"/>
      <c r="U388" s="10"/>
      <c r="V388" s="10"/>
      <c r="W388" s="10"/>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row>
    <row r="389" spans="2:196" x14ac:dyDescent="0.2">
      <c r="B389" s="3"/>
      <c r="C389" s="3"/>
      <c r="D389" s="3"/>
      <c r="E389" s="3"/>
      <c r="F389" s="114"/>
      <c r="G389" s="114"/>
      <c r="H389" s="10"/>
      <c r="I389" s="10"/>
      <c r="J389" s="10"/>
      <c r="K389" s="116"/>
      <c r="L389" s="10"/>
      <c r="M389" s="10"/>
      <c r="N389" s="10"/>
      <c r="O389" s="10"/>
      <c r="P389" s="112"/>
      <c r="Q389" s="10"/>
      <c r="R389" s="10"/>
      <c r="S389" s="10"/>
      <c r="T389" s="10"/>
      <c r="U389" s="10"/>
      <c r="V389" s="10"/>
      <c r="W389" s="10"/>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row>
    <row r="390" spans="2:196" x14ac:dyDescent="0.2">
      <c r="B390" s="3"/>
      <c r="C390" s="3"/>
      <c r="D390" s="3"/>
      <c r="E390" s="3"/>
      <c r="F390" s="114"/>
      <c r="G390" s="114"/>
      <c r="H390" s="10"/>
      <c r="I390" s="10"/>
      <c r="J390" s="10"/>
      <c r="K390" s="116"/>
      <c r="L390" s="10"/>
      <c r="M390" s="10"/>
      <c r="N390" s="10"/>
      <c r="O390" s="10"/>
      <c r="P390" s="112"/>
      <c r="Q390" s="10"/>
      <c r="R390" s="10"/>
      <c r="S390" s="10"/>
      <c r="T390" s="10"/>
      <c r="U390" s="10"/>
      <c r="V390" s="10"/>
      <c r="W390" s="10"/>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row>
    <row r="391" spans="2:196" x14ac:dyDescent="0.2">
      <c r="B391" s="3"/>
      <c r="C391" s="3"/>
      <c r="D391" s="3"/>
      <c r="E391" s="3"/>
      <c r="F391" s="114"/>
      <c r="G391" s="114"/>
      <c r="H391" s="10"/>
      <c r="I391" s="10"/>
      <c r="J391" s="10"/>
      <c r="K391" s="116"/>
      <c r="L391" s="10"/>
      <c r="M391" s="10"/>
      <c r="N391" s="10"/>
      <c r="O391" s="10"/>
      <c r="P391" s="112"/>
      <c r="Q391" s="10"/>
      <c r="R391" s="10"/>
      <c r="S391" s="10"/>
      <c r="T391" s="10"/>
      <c r="U391" s="10"/>
      <c r="V391" s="10"/>
      <c r="W391" s="10"/>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row>
    <row r="392" spans="2:196" x14ac:dyDescent="0.2">
      <c r="B392" s="3"/>
      <c r="C392" s="3"/>
      <c r="D392" s="3"/>
      <c r="E392" s="3"/>
      <c r="F392" s="114"/>
      <c r="G392" s="114"/>
      <c r="H392" s="10"/>
      <c r="I392" s="10"/>
      <c r="J392" s="10"/>
      <c r="K392" s="116"/>
      <c r="L392" s="10"/>
      <c r="M392" s="10"/>
      <c r="N392" s="10"/>
      <c r="O392" s="10"/>
      <c r="P392" s="112"/>
      <c r="Q392" s="10"/>
      <c r="R392" s="10"/>
      <c r="S392" s="10"/>
      <c r="T392" s="10"/>
      <c r="U392" s="10"/>
      <c r="V392" s="10"/>
      <c r="W392" s="10"/>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row>
    <row r="393" spans="2:196" x14ac:dyDescent="0.2">
      <c r="B393" s="3"/>
      <c r="C393" s="3"/>
      <c r="D393" s="3"/>
      <c r="E393" s="3"/>
      <c r="F393" s="114"/>
      <c r="G393" s="114"/>
      <c r="H393" s="10"/>
      <c r="I393" s="10"/>
      <c r="J393" s="10"/>
      <c r="K393" s="116"/>
      <c r="L393" s="10"/>
      <c r="M393" s="10"/>
      <c r="N393" s="10"/>
      <c r="O393" s="10"/>
      <c r="P393" s="112"/>
      <c r="Q393" s="10"/>
      <c r="R393" s="10"/>
      <c r="S393" s="10"/>
      <c r="T393" s="10"/>
      <c r="U393" s="10"/>
      <c r="V393" s="10"/>
      <c r="W393" s="10"/>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row>
    <row r="394" spans="2:196" x14ac:dyDescent="0.2">
      <c r="B394" s="3"/>
      <c r="C394" s="3"/>
      <c r="D394" s="3"/>
      <c r="E394" s="3"/>
      <c r="F394" s="114"/>
      <c r="G394" s="114"/>
      <c r="H394" s="10"/>
      <c r="I394" s="10"/>
      <c r="J394" s="10"/>
      <c r="K394" s="116"/>
      <c r="L394" s="10"/>
      <c r="M394" s="10"/>
      <c r="N394" s="10"/>
      <c r="O394" s="10"/>
      <c r="P394" s="112"/>
      <c r="Q394" s="10"/>
      <c r="R394" s="10"/>
      <c r="S394" s="10"/>
      <c r="T394" s="10"/>
      <c r="U394" s="10"/>
      <c r="V394" s="10"/>
      <c r="W394" s="10"/>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row>
    <row r="395" spans="2:196" x14ac:dyDescent="0.2">
      <c r="B395" s="3"/>
      <c r="C395" s="3"/>
      <c r="D395" s="3"/>
      <c r="E395" s="3"/>
      <c r="F395" s="114"/>
      <c r="G395" s="114"/>
      <c r="H395" s="10"/>
      <c r="I395" s="10"/>
      <c r="J395" s="10"/>
      <c r="K395" s="116"/>
      <c r="L395" s="10"/>
      <c r="M395" s="10"/>
      <c r="N395" s="10"/>
      <c r="O395" s="10"/>
      <c r="P395" s="112"/>
      <c r="Q395" s="10"/>
      <c r="R395" s="10"/>
      <c r="S395" s="10"/>
      <c r="T395" s="10"/>
      <c r="U395" s="10"/>
      <c r="V395" s="10"/>
      <c r="W395" s="10"/>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row>
    <row r="396" spans="2:196" x14ac:dyDescent="0.2">
      <c r="B396" s="3"/>
      <c r="C396" s="3"/>
      <c r="D396" s="3"/>
      <c r="E396" s="3"/>
      <c r="F396" s="114"/>
      <c r="G396" s="114"/>
      <c r="H396" s="10"/>
      <c r="I396" s="10"/>
      <c r="J396" s="10"/>
      <c r="K396" s="116"/>
      <c r="L396" s="10"/>
      <c r="M396" s="10"/>
      <c r="N396" s="10"/>
      <c r="O396" s="10"/>
      <c r="P396" s="112"/>
      <c r="Q396" s="10"/>
      <c r="R396" s="10"/>
      <c r="S396" s="10"/>
      <c r="T396" s="10"/>
      <c r="U396" s="10"/>
      <c r="V396" s="10"/>
      <c r="W396" s="10"/>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row>
    <row r="397" spans="2:196" x14ac:dyDescent="0.2">
      <c r="B397" s="3"/>
      <c r="C397" s="3"/>
      <c r="D397" s="3"/>
      <c r="E397" s="3"/>
      <c r="F397" s="114"/>
      <c r="G397" s="114"/>
      <c r="H397" s="10"/>
      <c r="I397" s="10"/>
      <c r="J397" s="10"/>
      <c r="K397" s="116"/>
      <c r="L397" s="10"/>
      <c r="M397" s="10"/>
      <c r="N397" s="10"/>
      <c r="O397" s="10"/>
      <c r="P397" s="112"/>
      <c r="Q397" s="10"/>
      <c r="R397" s="10"/>
      <c r="S397" s="10"/>
      <c r="T397" s="10"/>
      <c r="U397" s="10"/>
      <c r="V397" s="10"/>
      <c r="W397" s="10"/>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row>
    <row r="398" spans="2:196" x14ac:dyDescent="0.2">
      <c r="B398" s="3"/>
      <c r="C398" s="3"/>
      <c r="D398" s="3"/>
      <c r="E398" s="3"/>
      <c r="F398" s="6"/>
      <c r="G398" s="6"/>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row>
    <row r="399" spans="2:196" x14ac:dyDescent="0.2">
      <c r="B399" s="3"/>
      <c r="C399" s="3"/>
      <c r="D399" s="3"/>
      <c r="E399" s="3"/>
      <c r="F399" s="6"/>
      <c r="G399" s="6"/>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row>
    <row r="400" spans="2:196" x14ac:dyDescent="0.2">
      <c r="B400" s="3"/>
      <c r="C400" s="3"/>
      <c r="D400" s="3"/>
      <c r="E400" s="3"/>
      <c r="F400" s="6"/>
      <c r="G400" s="6"/>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row>
    <row r="401" spans="2:196" x14ac:dyDescent="0.2">
      <c r="B401" s="3"/>
      <c r="C401" s="3"/>
      <c r="D401" s="3"/>
      <c r="E401" s="3"/>
      <c r="F401" s="6"/>
      <c r="G401" s="6"/>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row>
    <row r="402" spans="2:196" x14ac:dyDescent="0.2">
      <c r="B402" s="3"/>
      <c r="C402" s="3"/>
      <c r="D402" s="3"/>
      <c r="E402" s="3"/>
      <c r="F402" s="6"/>
      <c r="G402" s="6"/>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row>
    <row r="403" spans="2:196" x14ac:dyDescent="0.2">
      <c r="B403" s="3"/>
      <c r="C403" s="3"/>
      <c r="D403" s="3"/>
      <c r="E403" s="3"/>
      <c r="F403" s="6"/>
      <c r="G403" s="6"/>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row>
    <row r="404" spans="2:196" x14ac:dyDescent="0.2">
      <c r="B404" s="3"/>
      <c r="C404" s="3"/>
      <c r="D404" s="3"/>
      <c r="E404" s="3"/>
      <c r="F404" s="6"/>
      <c r="G404" s="6"/>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row>
    <row r="405" spans="2:196" x14ac:dyDescent="0.2">
      <c r="B405" s="3"/>
      <c r="C405" s="3"/>
      <c r="D405" s="3"/>
      <c r="E405" s="3"/>
      <c r="F405" s="6"/>
      <c r="G405" s="6"/>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row>
    <row r="406" spans="2:196" x14ac:dyDescent="0.2">
      <c r="B406" s="3"/>
      <c r="C406" s="3"/>
      <c r="D406" s="3"/>
      <c r="E406" s="3"/>
      <c r="F406" s="6"/>
      <c r="G406" s="6"/>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row>
    <row r="407" spans="2:196" x14ac:dyDescent="0.2">
      <c r="B407" s="3"/>
      <c r="C407" s="3"/>
      <c r="D407" s="3"/>
      <c r="E407" s="3"/>
      <c r="F407" s="6"/>
      <c r="G407" s="6"/>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row>
    <row r="408" spans="2:196" x14ac:dyDescent="0.2">
      <c r="B408" s="3"/>
      <c r="C408" s="3"/>
      <c r="D408" s="3"/>
      <c r="E408" s="3"/>
      <c r="F408" s="6"/>
      <c r="G408" s="6"/>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row>
    <row r="409" spans="2:196" x14ac:dyDescent="0.2">
      <c r="B409" s="3"/>
      <c r="C409" s="3"/>
      <c r="D409" s="3"/>
      <c r="E409" s="3"/>
      <c r="F409" s="6"/>
      <c r="G409" s="6"/>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row>
    <row r="410" spans="2:196" x14ac:dyDescent="0.2">
      <c r="B410" s="3"/>
      <c r="C410" s="3"/>
      <c r="D410" s="3"/>
      <c r="E410" s="3"/>
      <c r="F410" s="6"/>
      <c r="G410" s="6"/>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row>
    <row r="411" spans="2:196" x14ac:dyDescent="0.2">
      <c r="B411" s="3"/>
      <c r="C411" s="3"/>
      <c r="D411" s="3"/>
      <c r="E411" s="3"/>
      <c r="F411" s="6"/>
      <c r="G411" s="6"/>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row>
    <row r="412" spans="2:196" x14ac:dyDescent="0.2">
      <c r="B412" s="3"/>
      <c r="C412" s="3"/>
      <c r="D412" s="3"/>
      <c r="E412" s="3"/>
      <c r="F412" s="6"/>
      <c r="G412" s="6"/>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row>
    <row r="413" spans="2:196" x14ac:dyDescent="0.2">
      <c r="B413" s="3"/>
      <c r="C413" s="3"/>
      <c r="D413" s="3"/>
      <c r="E413" s="3"/>
      <c r="F413" s="6"/>
      <c r="G413" s="6"/>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row>
    <row r="414" spans="2:196" x14ac:dyDescent="0.2">
      <c r="B414" s="3"/>
      <c r="C414" s="3"/>
      <c r="D414" s="3"/>
      <c r="E414" s="3"/>
      <c r="F414" s="6"/>
      <c r="G414" s="6"/>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row>
    <row r="415" spans="2:196" x14ac:dyDescent="0.2">
      <c r="B415" s="3"/>
      <c r="C415" s="3"/>
      <c r="D415" s="3"/>
      <c r="E415" s="3"/>
      <c r="F415" s="6"/>
      <c r="G415" s="6"/>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row>
    <row r="416" spans="2:196" x14ac:dyDescent="0.2">
      <c r="B416" s="3"/>
      <c r="C416" s="3"/>
      <c r="D416" s="3"/>
      <c r="E416" s="3"/>
      <c r="F416" s="6"/>
      <c r="G416" s="6"/>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row>
    <row r="417" spans="2:196" x14ac:dyDescent="0.2">
      <c r="B417" s="3"/>
      <c r="C417" s="3"/>
      <c r="D417" s="3"/>
      <c r="E417" s="3"/>
      <c r="F417" s="6"/>
      <c r="G417" s="6"/>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row>
    <row r="418" spans="2:196" x14ac:dyDescent="0.2">
      <c r="B418" s="3"/>
      <c r="C418" s="3"/>
      <c r="D418" s="3"/>
      <c r="E418" s="3"/>
      <c r="F418" s="6"/>
      <c r="G418" s="6"/>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row>
    <row r="419" spans="2:196" x14ac:dyDescent="0.2">
      <c r="B419" s="3"/>
      <c r="C419" s="3"/>
      <c r="D419" s="3"/>
      <c r="E419" s="3"/>
      <c r="F419" s="6"/>
      <c r="G419" s="6"/>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row>
    <row r="420" spans="2:196" x14ac:dyDescent="0.2">
      <c r="B420" s="3"/>
      <c r="C420" s="3"/>
      <c r="D420" s="3"/>
      <c r="E420" s="3"/>
      <c r="F420" s="6"/>
      <c r="G420" s="6"/>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row>
    <row r="421" spans="2:196" x14ac:dyDescent="0.2">
      <c r="B421" s="3"/>
      <c r="C421" s="3"/>
      <c r="D421" s="3"/>
      <c r="E421" s="3"/>
      <c r="F421" s="6"/>
      <c r="G421" s="6"/>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row>
    <row r="422" spans="2:196" x14ac:dyDescent="0.2">
      <c r="B422" s="3"/>
      <c r="C422" s="3"/>
      <c r="D422" s="3"/>
      <c r="E422" s="3"/>
      <c r="F422" s="6"/>
      <c r="G422" s="6"/>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row>
    <row r="423" spans="2:196" x14ac:dyDescent="0.2">
      <c r="B423" s="3"/>
      <c r="C423" s="3"/>
      <c r="D423" s="3"/>
      <c r="E423" s="3"/>
      <c r="F423" s="6"/>
      <c r="G423" s="6"/>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row>
    <row r="424" spans="2:196" x14ac:dyDescent="0.2">
      <c r="B424" s="3"/>
      <c r="C424" s="3"/>
      <c r="D424" s="3"/>
      <c r="E424" s="3"/>
      <c r="F424" s="6"/>
      <c r="G424" s="6"/>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row>
    <row r="425" spans="2:196" x14ac:dyDescent="0.2">
      <c r="B425" s="3"/>
      <c r="C425" s="3"/>
      <c r="D425" s="3"/>
      <c r="E425" s="3"/>
      <c r="F425" s="6"/>
      <c r="G425" s="6"/>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row>
    <row r="426" spans="2:196" x14ac:dyDescent="0.2">
      <c r="B426" s="3"/>
      <c r="C426" s="3"/>
      <c r="D426" s="3"/>
      <c r="E426" s="3"/>
      <c r="F426" s="6"/>
      <c r="G426" s="6"/>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row>
    <row r="427" spans="2:196" x14ac:dyDescent="0.2">
      <c r="B427" s="3"/>
      <c r="C427" s="3"/>
      <c r="D427" s="3"/>
      <c r="E427" s="3"/>
      <c r="F427" s="6"/>
      <c r="G427" s="6"/>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row>
    <row r="428" spans="2:196" x14ac:dyDescent="0.2">
      <c r="B428" s="3"/>
      <c r="C428" s="3"/>
      <c r="D428" s="3"/>
      <c r="E428" s="3"/>
      <c r="F428" s="6"/>
      <c r="G428" s="6"/>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row>
    <row r="429" spans="2:196" x14ac:dyDescent="0.2">
      <c r="B429" s="3"/>
      <c r="C429" s="3"/>
      <c r="D429" s="3"/>
      <c r="E429" s="3"/>
      <c r="F429" s="6"/>
      <c r="G429" s="6"/>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row>
    <row r="430" spans="2:196" x14ac:dyDescent="0.2">
      <c r="B430" s="3"/>
      <c r="C430" s="3"/>
      <c r="D430" s="3"/>
      <c r="E430" s="3"/>
      <c r="F430" s="6"/>
      <c r="G430" s="6"/>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row>
    <row r="431" spans="2:196" x14ac:dyDescent="0.2">
      <c r="B431" s="3"/>
      <c r="C431" s="3"/>
      <c r="D431" s="3"/>
      <c r="E431" s="3"/>
      <c r="F431" s="6"/>
      <c r="G431" s="6"/>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row>
    <row r="432" spans="2:196" x14ac:dyDescent="0.2">
      <c r="B432" s="3"/>
      <c r="C432" s="3"/>
      <c r="D432" s="3"/>
      <c r="E432" s="3"/>
      <c r="F432" s="6"/>
      <c r="G432" s="6"/>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row>
    <row r="433" spans="2:196" x14ac:dyDescent="0.2">
      <c r="B433" s="3"/>
      <c r="C433" s="3"/>
      <c r="D433" s="3"/>
      <c r="E433" s="3"/>
      <c r="F433" s="6"/>
      <c r="G433" s="6"/>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row>
    <row r="434" spans="2:196" x14ac:dyDescent="0.2">
      <c r="B434" s="3"/>
      <c r="C434" s="3"/>
      <c r="D434" s="3"/>
      <c r="E434" s="3"/>
      <c r="F434" s="6"/>
      <c r="G434" s="6"/>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row>
    <row r="435" spans="2:196" x14ac:dyDescent="0.2">
      <c r="B435" s="3"/>
      <c r="C435" s="3"/>
      <c r="D435" s="3"/>
      <c r="E435" s="3"/>
      <c r="F435" s="6"/>
      <c r="G435" s="6"/>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row>
    <row r="436" spans="2:196" x14ac:dyDescent="0.2">
      <c r="B436" s="3"/>
      <c r="C436" s="3"/>
      <c r="D436" s="3"/>
      <c r="E436" s="3"/>
      <c r="F436" s="6"/>
      <c r="G436" s="6"/>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row>
    <row r="437" spans="2:196" x14ac:dyDescent="0.2">
      <c r="B437" s="3"/>
      <c r="C437" s="3"/>
      <c r="D437" s="3"/>
      <c r="E437" s="3"/>
      <c r="F437" s="6"/>
      <c r="G437" s="6"/>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row>
    <row r="438" spans="2:196" x14ac:dyDescent="0.2">
      <c r="B438" s="3"/>
      <c r="C438" s="3"/>
      <c r="D438" s="3"/>
      <c r="E438" s="3"/>
      <c r="F438" s="6"/>
      <c r="G438" s="6"/>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row>
    <row r="439" spans="2:196" x14ac:dyDescent="0.2">
      <c r="B439" s="3"/>
      <c r="C439" s="3"/>
      <c r="D439" s="3"/>
      <c r="E439" s="3"/>
      <c r="F439" s="6"/>
      <c r="G439" s="6"/>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row>
    <row r="440" spans="2:196" x14ac:dyDescent="0.2">
      <c r="B440" s="3"/>
      <c r="C440" s="3"/>
      <c r="D440" s="3"/>
      <c r="E440" s="3"/>
      <c r="F440" s="6"/>
      <c r="G440" s="6"/>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row>
    <row r="441" spans="2:196" x14ac:dyDescent="0.2">
      <c r="B441" s="3"/>
      <c r="C441" s="3"/>
      <c r="D441" s="3"/>
      <c r="E441" s="3"/>
      <c r="F441" s="6"/>
      <c r="G441" s="6"/>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row>
    <row r="442" spans="2:196" x14ac:dyDescent="0.2">
      <c r="B442" s="3"/>
      <c r="C442" s="3"/>
      <c r="D442" s="3"/>
      <c r="E442" s="3"/>
      <c r="F442" s="6"/>
      <c r="G442" s="6"/>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row>
    <row r="443" spans="2:196" x14ac:dyDescent="0.2">
      <c r="B443" s="3"/>
      <c r="C443" s="3"/>
      <c r="D443" s="3"/>
      <c r="E443" s="3"/>
      <c r="F443" s="6"/>
      <c r="G443" s="6"/>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row>
    <row r="444" spans="2:196" x14ac:dyDescent="0.2">
      <c r="B444" s="3"/>
      <c r="C444" s="3"/>
      <c r="D444" s="3"/>
      <c r="E444" s="3"/>
      <c r="F444" s="6"/>
      <c r="G444" s="6"/>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row>
    <row r="445" spans="2:196" x14ac:dyDescent="0.2">
      <c r="B445" s="3"/>
      <c r="C445" s="3"/>
      <c r="D445" s="3"/>
      <c r="E445" s="3"/>
      <c r="F445" s="6"/>
      <c r="G445" s="6"/>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row>
    <row r="446" spans="2:196" x14ac:dyDescent="0.2">
      <c r="B446" s="3"/>
      <c r="C446" s="3"/>
      <c r="D446" s="3"/>
      <c r="E446" s="3"/>
      <c r="F446" s="6"/>
      <c r="G446" s="6"/>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row>
    <row r="447" spans="2:196" x14ac:dyDescent="0.2">
      <c r="B447" s="3"/>
      <c r="C447" s="3"/>
      <c r="D447" s="3"/>
      <c r="E447" s="3"/>
      <c r="F447" s="6"/>
      <c r="G447" s="6"/>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row>
    <row r="448" spans="2:196" x14ac:dyDescent="0.2">
      <c r="B448" s="3"/>
      <c r="C448" s="3"/>
      <c r="D448" s="3"/>
      <c r="E448" s="3"/>
      <c r="F448" s="6"/>
      <c r="G448" s="6"/>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row>
    <row r="449" spans="2:196" x14ac:dyDescent="0.2">
      <c r="B449" s="3"/>
      <c r="C449" s="3"/>
      <c r="D449" s="3"/>
      <c r="E449" s="3"/>
      <c r="F449" s="6"/>
      <c r="G449" s="6"/>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row>
    <row r="450" spans="2:196" x14ac:dyDescent="0.2">
      <c r="B450" s="3"/>
      <c r="C450" s="3"/>
      <c r="D450" s="3"/>
      <c r="E450" s="3"/>
      <c r="F450" s="6"/>
      <c r="G450" s="6"/>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row>
    <row r="451" spans="2:196" x14ac:dyDescent="0.2">
      <c r="B451" s="3"/>
      <c r="C451" s="3"/>
      <c r="D451" s="3"/>
      <c r="E451" s="3"/>
      <c r="F451" s="6"/>
      <c r="G451" s="6"/>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row>
    <row r="452" spans="2:196" x14ac:dyDescent="0.2">
      <c r="B452" s="3"/>
      <c r="C452" s="3"/>
      <c r="D452" s="3"/>
      <c r="E452" s="3"/>
      <c r="F452" s="6"/>
      <c r="G452" s="6"/>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row>
    <row r="453" spans="2:196" x14ac:dyDescent="0.2">
      <c r="B453" s="3"/>
      <c r="C453" s="3"/>
      <c r="D453" s="3"/>
      <c r="E453" s="3"/>
      <c r="F453" s="6"/>
      <c r="G453" s="6"/>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row>
    <row r="454" spans="2:196" x14ac:dyDescent="0.2">
      <c r="B454" s="3"/>
      <c r="C454" s="3"/>
      <c r="D454" s="3"/>
      <c r="E454" s="3"/>
      <c r="F454" s="6"/>
      <c r="G454" s="6"/>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row>
    <row r="455" spans="2:196" x14ac:dyDescent="0.2">
      <c r="B455" s="3"/>
      <c r="C455" s="3"/>
      <c r="D455" s="3"/>
      <c r="E455" s="3"/>
      <c r="F455" s="6"/>
      <c r="G455" s="6"/>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row>
    <row r="456" spans="2:196" x14ac:dyDescent="0.2">
      <c r="B456" s="3"/>
      <c r="C456" s="3"/>
      <c r="D456" s="3"/>
      <c r="E456" s="3"/>
      <c r="F456" s="6"/>
      <c r="G456" s="6"/>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row>
    <row r="457" spans="2:196" x14ac:dyDescent="0.2">
      <c r="B457" s="3"/>
      <c r="C457" s="3"/>
      <c r="D457" s="3"/>
      <c r="E457" s="3"/>
      <c r="F457" s="6"/>
      <c r="G457" s="6"/>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row>
    <row r="458" spans="2:196" x14ac:dyDescent="0.2">
      <c r="B458" s="3"/>
      <c r="C458" s="3"/>
      <c r="D458" s="3"/>
      <c r="E458" s="3"/>
      <c r="F458" s="6"/>
      <c r="G458" s="6"/>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row>
    <row r="459" spans="2:196" x14ac:dyDescent="0.2">
      <c r="B459" s="3"/>
      <c r="C459" s="3"/>
      <c r="D459" s="3"/>
      <c r="E459" s="3"/>
      <c r="F459" s="6"/>
      <c r="G459" s="6"/>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row>
    <row r="460" spans="2:196" x14ac:dyDescent="0.2">
      <c r="B460" s="3"/>
      <c r="C460" s="3"/>
      <c r="D460" s="3"/>
      <c r="E460" s="3"/>
      <c r="F460" s="6"/>
      <c r="G460" s="6"/>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row>
    <row r="461" spans="2:196" x14ac:dyDescent="0.2">
      <c r="B461" s="3"/>
      <c r="C461" s="3"/>
      <c r="D461" s="3"/>
      <c r="E461" s="3"/>
      <c r="F461" s="6"/>
      <c r="G461" s="6"/>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row>
    <row r="462" spans="2:196" x14ac:dyDescent="0.2">
      <c r="B462" s="3"/>
      <c r="C462" s="3"/>
      <c r="D462" s="3"/>
      <c r="E462" s="3"/>
      <c r="F462" s="6"/>
      <c r="G462" s="6"/>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row>
    <row r="463" spans="2:196" x14ac:dyDescent="0.2">
      <c r="B463" s="3"/>
      <c r="C463" s="3"/>
      <c r="D463" s="3"/>
      <c r="E463" s="3"/>
      <c r="F463" s="6"/>
      <c r="G463" s="6"/>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row>
    <row r="464" spans="2:196" x14ac:dyDescent="0.2">
      <c r="B464" s="3"/>
      <c r="C464" s="3"/>
      <c r="D464" s="3"/>
      <c r="E464" s="3"/>
      <c r="F464" s="6"/>
      <c r="G464" s="6"/>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row>
    <row r="465" spans="2:196" x14ac:dyDescent="0.2">
      <c r="B465" s="3"/>
      <c r="C465" s="3"/>
      <c r="D465" s="3"/>
      <c r="E465" s="3"/>
      <c r="F465" s="6"/>
      <c r="G465" s="6"/>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row>
    <row r="466" spans="2:196" x14ac:dyDescent="0.2">
      <c r="B466" s="3"/>
      <c r="C466" s="3"/>
      <c r="D466" s="3"/>
      <c r="E466" s="3"/>
      <c r="F466" s="6"/>
      <c r="G466" s="6"/>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row>
    <row r="467" spans="2:196" x14ac:dyDescent="0.2">
      <c r="B467" s="3"/>
      <c r="C467" s="3"/>
      <c r="D467" s="3"/>
      <c r="E467" s="3"/>
      <c r="F467" s="6"/>
      <c r="G467" s="6"/>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row>
    <row r="468" spans="2:196" x14ac:dyDescent="0.2">
      <c r="B468" s="3"/>
      <c r="C468" s="3"/>
      <c r="D468" s="3"/>
      <c r="E468" s="3"/>
      <c r="F468" s="6"/>
      <c r="G468" s="6"/>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row>
    <row r="469" spans="2:196" x14ac:dyDescent="0.2">
      <c r="B469" s="3"/>
      <c r="C469" s="3"/>
      <c r="D469" s="3"/>
      <c r="E469" s="3"/>
      <c r="F469" s="6"/>
      <c r="G469" s="6"/>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row>
    <row r="470" spans="2:196" x14ac:dyDescent="0.2">
      <c r="B470" s="3"/>
      <c r="C470" s="3"/>
      <c r="D470" s="3"/>
      <c r="E470" s="3"/>
      <c r="F470" s="6"/>
      <c r="G470" s="6"/>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row>
    <row r="471" spans="2:196" x14ac:dyDescent="0.2">
      <c r="B471" s="3"/>
      <c r="C471" s="3"/>
      <c r="D471" s="3"/>
      <c r="E471" s="3"/>
      <c r="F471" s="6"/>
      <c r="G471" s="6"/>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row>
    <row r="472" spans="2:196" x14ac:dyDescent="0.2">
      <c r="B472" s="3"/>
      <c r="C472" s="3"/>
      <c r="D472" s="3"/>
      <c r="E472" s="3"/>
      <c r="F472" s="6"/>
      <c r="G472" s="6"/>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row>
    <row r="473" spans="2:196" x14ac:dyDescent="0.2">
      <c r="B473" s="3"/>
      <c r="C473" s="3"/>
      <c r="D473" s="3"/>
      <c r="E473" s="3"/>
      <c r="F473" s="6"/>
      <c r="G473" s="6"/>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row>
    <row r="474" spans="2:196" x14ac:dyDescent="0.2">
      <c r="B474" s="3"/>
      <c r="C474" s="3"/>
      <c r="D474" s="3"/>
      <c r="E474" s="3"/>
      <c r="F474" s="6"/>
      <c r="G474" s="6"/>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row>
    <row r="475" spans="2:196" x14ac:dyDescent="0.2">
      <c r="B475" s="3"/>
      <c r="C475" s="3"/>
      <c r="D475" s="3"/>
      <c r="E475" s="3"/>
      <c r="F475" s="6"/>
      <c r="G475" s="6"/>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row>
    <row r="476" spans="2:196" x14ac:dyDescent="0.2">
      <c r="B476" s="3"/>
      <c r="C476" s="3"/>
      <c r="D476" s="3"/>
      <c r="E476" s="3"/>
      <c r="F476" s="6"/>
      <c r="G476" s="6"/>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row>
    <row r="477" spans="2:196" x14ac:dyDescent="0.2">
      <c r="B477" s="3"/>
      <c r="C477" s="3"/>
      <c r="D477" s="3"/>
      <c r="E477" s="3"/>
      <c r="F477" s="6"/>
      <c r="G477" s="6"/>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row>
    <row r="478" spans="2:196" x14ac:dyDescent="0.2">
      <c r="B478" s="3"/>
      <c r="C478" s="3"/>
      <c r="D478" s="3"/>
      <c r="E478" s="3"/>
      <c r="F478" s="6"/>
      <c r="G478" s="6"/>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row>
    <row r="479" spans="2:196" x14ac:dyDescent="0.2">
      <c r="B479" s="3"/>
      <c r="C479" s="3"/>
      <c r="D479" s="3"/>
      <c r="E479" s="3"/>
      <c r="F479" s="6"/>
      <c r="G479" s="6"/>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row>
    <row r="480" spans="2:196" x14ac:dyDescent="0.2">
      <c r="B480" s="3"/>
      <c r="C480" s="3"/>
      <c r="D480" s="3"/>
      <c r="E480" s="3"/>
      <c r="F480" s="6"/>
      <c r="G480" s="6"/>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row>
    <row r="481" spans="2:196" x14ac:dyDescent="0.2">
      <c r="B481" s="3"/>
      <c r="C481" s="3"/>
      <c r="D481" s="3"/>
      <c r="E481" s="3"/>
      <c r="F481" s="6"/>
      <c r="G481" s="6"/>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row>
    <row r="482" spans="2:196" x14ac:dyDescent="0.2">
      <c r="B482" s="3"/>
      <c r="C482" s="3"/>
      <c r="D482" s="3"/>
      <c r="E482" s="3"/>
      <c r="F482" s="6"/>
      <c r="G482" s="6"/>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row>
    <row r="483" spans="2:196" x14ac:dyDescent="0.2">
      <c r="B483" s="3"/>
      <c r="C483" s="3"/>
      <c r="D483" s="3"/>
      <c r="E483" s="3"/>
      <c r="F483" s="6"/>
      <c r="G483" s="6"/>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row>
    <row r="484" spans="2:196" x14ac:dyDescent="0.2">
      <c r="B484" s="3"/>
      <c r="C484" s="3"/>
      <c r="D484" s="3"/>
      <c r="E484" s="3"/>
      <c r="F484" s="6"/>
      <c r="G484" s="6"/>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row>
    <row r="485" spans="2:196" x14ac:dyDescent="0.2">
      <c r="B485" s="3"/>
      <c r="C485" s="3"/>
      <c r="D485" s="3"/>
      <c r="E485" s="3"/>
      <c r="F485" s="6"/>
      <c r="G485" s="6"/>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row>
    <row r="486" spans="2:196" x14ac:dyDescent="0.2">
      <c r="B486" s="3"/>
      <c r="C486" s="3"/>
      <c r="D486" s="3"/>
      <c r="E486" s="3"/>
      <c r="F486" s="6"/>
      <c r="G486" s="6"/>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row>
    <row r="487" spans="2:196" x14ac:dyDescent="0.2">
      <c r="B487" s="3"/>
      <c r="C487" s="3"/>
      <c r="D487" s="3"/>
      <c r="E487" s="3"/>
      <c r="F487" s="6"/>
      <c r="G487" s="6"/>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row>
    <row r="488" spans="2:196" x14ac:dyDescent="0.2">
      <c r="B488" s="3"/>
      <c r="C488" s="3"/>
      <c r="D488" s="3"/>
      <c r="E488" s="3"/>
      <c r="F488" s="6"/>
      <c r="G488" s="6"/>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row>
    <row r="489" spans="2:196" x14ac:dyDescent="0.2">
      <c r="B489" s="3"/>
      <c r="C489" s="3"/>
      <c r="D489" s="3"/>
      <c r="E489" s="3"/>
      <c r="F489" s="6"/>
      <c r="G489" s="6"/>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row>
    <row r="490" spans="2:196" x14ac:dyDescent="0.2">
      <c r="B490" s="3"/>
      <c r="C490" s="3"/>
      <c r="D490" s="3"/>
      <c r="E490" s="3"/>
      <c r="F490" s="6"/>
      <c r="G490" s="6"/>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row>
    <row r="491" spans="2:196" x14ac:dyDescent="0.2">
      <c r="B491" s="3"/>
      <c r="C491" s="3"/>
      <c r="D491" s="3"/>
      <c r="E491" s="3"/>
      <c r="F491" s="6"/>
      <c r="G491" s="6"/>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row>
    <row r="492" spans="2:196" x14ac:dyDescent="0.2">
      <c r="B492" s="3"/>
      <c r="C492" s="3"/>
      <c r="D492" s="3"/>
      <c r="E492" s="3"/>
      <c r="F492" s="6"/>
      <c r="G492" s="6"/>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row>
    <row r="493" spans="2:196" x14ac:dyDescent="0.2">
      <c r="B493" s="3"/>
      <c r="C493" s="3"/>
      <c r="D493" s="3"/>
      <c r="E493" s="3"/>
      <c r="F493" s="6"/>
      <c r="G493" s="6"/>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row>
    <row r="494" spans="2:196" x14ac:dyDescent="0.2">
      <c r="B494" s="3"/>
      <c r="C494" s="3"/>
      <c r="D494" s="3"/>
      <c r="E494" s="3"/>
      <c r="F494" s="6"/>
      <c r="G494" s="6"/>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row>
    <row r="495" spans="2:196" x14ac:dyDescent="0.2">
      <c r="B495" s="3"/>
      <c r="C495" s="3"/>
      <c r="D495" s="3"/>
      <c r="E495" s="3"/>
      <c r="F495" s="6"/>
      <c r="G495" s="6"/>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row>
    <row r="496" spans="2:196" x14ac:dyDescent="0.2">
      <c r="B496" s="3"/>
      <c r="C496" s="3"/>
      <c r="D496" s="3"/>
      <c r="E496" s="3"/>
      <c r="F496" s="6"/>
      <c r="G496" s="6"/>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row>
    <row r="497" spans="2:196" x14ac:dyDescent="0.2">
      <c r="B497" s="3"/>
      <c r="C497" s="3"/>
      <c r="D497" s="3"/>
      <c r="E497" s="3"/>
      <c r="F497" s="6"/>
      <c r="G497" s="6"/>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row>
    <row r="498" spans="2:196" x14ac:dyDescent="0.2">
      <c r="B498" s="3"/>
      <c r="C498" s="3"/>
      <c r="D498" s="3"/>
      <c r="E498" s="3"/>
      <c r="F498" s="6"/>
      <c r="G498" s="6"/>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row>
    <row r="499" spans="2:196" x14ac:dyDescent="0.2">
      <c r="B499" s="3"/>
      <c r="C499" s="3"/>
      <c r="D499" s="3"/>
      <c r="E499" s="3"/>
      <c r="F499" s="6"/>
      <c r="G499" s="6"/>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row>
    <row r="500" spans="2:196" x14ac:dyDescent="0.2">
      <c r="B500" s="3"/>
      <c r="C500" s="3"/>
      <c r="D500" s="3"/>
      <c r="E500" s="3"/>
      <c r="F500" s="6"/>
      <c r="G500" s="6"/>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row>
    <row r="501" spans="2:196" x14ac:dyDescent="0.2">
      <c r="B501" s="3"/>
      <c r="C501" s="3"/>
      <c r="D501" s="3"/>
      <c r="E501" s="3"/>
      <c r="F501" s="6"/>
      <c r="G501" s="6"/>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row>
    <row r="502" spans="2:196" x14ac:dyDescent="0.2">
      <c r="B502" s="3"/>
      <c r="C502" s="3"/>
      <c r="D502" s="3"/>
      <c r="E502" s="3"/>
      <c r="F502" s="6"/>
      <c r="G502" s="6"/>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row>
    <row r="503" spans="2:196" x14ac:dyDescent="0.2">
      <c r="B503" s="3"/>
      <c r="C503" s="3"/>
      <c r="D503" s="3"/>
      <c r="E503" s="3"/>
      <c r="F503" s="6"/>
      <c r="G503" s="6"/>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row>
    <row r="504" spans="2:196" x14ac:dyDescent="0.2">
      <c r="B504" s="3"/>
      <c r="C504" s="3"/>
      <c r="D504" s="3"/>
      <c r="E504" s="3"/>
      <c r="F504" s="6"/>
      <c r="G504" s="6"/>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row>
    <row r="505" spans="2:196" x14ac:dyDescent="0.2">
      <c r="B505" s="3"/>
      <c r="C505" s="3"/>
      <c r="D505" s="3"/>
      <c r="E505" s="3"/>
      <c r="F505" s="6"/>
      <c r="G505" s="6"/>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row>
    <row r="506" spans="2:196" x14ac:dyDescent="0.2">
      <c r="B506" s="3"/>
      <c r="C506" s="3"/>
      <c r="D506" s="3"/>
      <c r="E506" s="3"/>
      <c r="F506" s="6"/>
      <c r="G506" s="6"/>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row>
    <row r="507" spans="2:196" x14ac:dyDescent="0.2">
      <c r="B507" s="3"/>
      <c r="C507" s="3"/>
      <c r="D507" s="3"/>
      <c r="E507" s="3"/>
      <c r="F507" s="6"/>
      <c r="G507" s="6"/>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row>
    <row r="508" spans="2:196" x14ac:dyDescent="0.2">
      <c r="B508" s="3"/>
      <c r="C508" s="3"/>
      <c r="D508" s="3"/>
      <c r="E508" s="3"/>
      <c r="F508" s="6"/>
      <c r="G508" s="6"/>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row>
    <row r="509" spans="2:196" x14ac:dyDescent="0.2">
      <c r="B509" s="3"/>
      <c r="C509" s="3"/>
      <c r="D509" s="3"/>
      <c r="E509" s="3"/>
      <c r="F509" s="6"/>
      <c r="G509" s="6"/>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row>
    <row r="510" spans="2:196" x14ac:dyDescent="0.2">
      <c r="B510" s="3"/>
      <c r="C510" s="3"/>
      <c r="D510" s="3"/>
      <c r="E510" s="3"/>
      <c r="F510" s="6"/>
      <c r="G510" s="6"/>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row>
    <row r="511" spans="2:196" x14ac:dyDescent="0.2">
      <c r="B511" s="3"/>
      <c r="C511" s="3"/>
      <c r="D511" s="3"/>
      <c r="E511" s="3"/>
      <c r="F511" s="6"/>
      <c r="G511" s="6"/>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row>
    <row r="512" spans="2:196" x14ac:dyDescent="0.2">
      <c r="B512" s="3"/>
      <c r="C512" s="3"/>
      <c r="D512" s="3"/>
      <c r="E512" s="3"/>
      <c r="F512" s="6"/>
      <c r="G512" s="6"/>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row>
    <row r="513" spans="2:196" x14ac:dyDescent="0.2">
      <c r="B513" s="3"/>
      <c r="C513" s="3"/>
      <c r="D513" s="3"/>
      <c r="E513" s="3"/>
      <c r="F513" s="6"/>
      <c r="G513" s="6"/>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row>
    <row r="514" spans="2:196" x14ac:dyDescent="0.2">
      <c r="B514" s="3"/>
      <c r="C514" s="3"/>
      <c r="D514" s="3"/>
      <c r="E514" s="3"/>
      <c r="F514" s="6"/>
      <c r="G514" s="6"/>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row>
    <row r="515" spans="2:196" x14ac:dyDescent="0.2">
      <c r="B515" s="3"/>
      <c r="C515" s="3"/>
      <c r="D515" s="3"/>
      <c r="E515" s="3"/>
      <c r="F515" s="6"/>
      <c r="G515" s="6"/>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row>
    <row r="516" spans="2:196" x14ac:dyDescent="0.2">
      <c r="B516" s="3"/>
      <c r="C516" s="3"/>
      <c r="D516" s="3"/>
      <c r="E516" s="3"/>
      <c r="F516" s="6"/>
      <c r="G516" s="6"/>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row>
    <row r="517" spans="2:196" x14ac:dyDescent="0.2">
      <c r="B517" s="3"/>
      <c r="C517" s="3"/>
      <c r="D517" s="3"/>
      <c r="E517" s="3"/>
      <c r="F517" s="6"/>
      <c r="G517" s="6"/>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row>
    <row r="518" spans="2:196" x14ac:dyDescent="0.2">
      <c r="B518" s="3"/>
      <c r="C518" s="3"/>
      <c r="D518" s="3"/>
      <c r="E518" s="3"/>
      <c r="F518" s="6"/>
      <c r="G518" s="6"/>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row>
    <row r="519" spans="2:196" x14ac:dyDescent="0.2">
      <c r="B519" s="3"/>
      <c r="C519" s="3"/>
      <c r="D519" s="3"/>
      <c r="E519" s="3"/>
      <c r="F519" s="6"/>
      <c r="G519" s="6"/>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row>
    <row r="520" spans="2:196" x14ac:dyDescent="0.2">
      <c r="B520" s="3"/>
      <c r="C520" s="3"/>
      <c r="D520" s="3"/>
      <c r="E520" s="3"/>
      <c r="F520" s="6"/>
      <c r="G520" s="6"/>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row>
    <row r="521" spans="2:196" x14ac:dyDescent="0.2">
      <c r="B521" s="3"/>
      <c r="C521" s="3"/>
      <c r="D521" s="3"/>
      <c r="E521" s="3"/>
      <c r="F521" s="6"/>
      <c r="G521" s="6"/>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row>
    <row r="522" spans="2:196" x14ac:dyDescent="0.2">
      <c r="B522" s="3"/>
      <c r="C522" s="3"/>
      <c r="D522" s="3"/>
      <c r="E522" s="3"/>
      <c r="F522" s="6"/>
      <c r="G522" s="6"/>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row>
    <row r="523" spans="2:196" x14ac:dyDescent="0.2">
      <c r="B523" s="3"/>
      <c r="C523" s="3"/>
      <c r="D523" s="3"/>
      <c r="E523" s="3"/>
      <c r="F523" s="6"/>
      <c r="G523" s="6"/>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row>
    <row r="524" spans="2:196" x14ac:dyDescent="0.2">
      <c r="B524" s="3"/>
      <c r="C524" s="3"/>
      <c r="D524" s="3"/>
      <c r="E524" s="3"/>
      <c r="F524" s="6"/>
      <c r="G524" s="6"/>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row>
    <row r="525" spans="2:196" x14ac:dyDescent="0.2">
      <c r="B525" s="3"/>
      <c r="C525" s="3"/>
      <c r="D525" s="3"/>
      <c r="E525" s="3"/>
      <c r="F525" s="6"/>
      <c r="G525" s="6"/>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row>
    <row r="526" spans="2:196" x14ac:dyDescent="0.2">
      <c r="B526" s="3"/>
      <c r="C526" s="3"/>
      <c r="D526" s="3"/>
      <c r="E526" s="3"/>
      <c r="F526" s="6"/>
      <c r="G526" s="6"/>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row>
    <row r="527" spans="2:196" x14ac:dyDescent="0.2">
      <c r="B527" s="3"/>
      <c r="C527" s="3"/>
      <c r="D527" s="3"/>
      <c r="E527" s="3"/>
      <c r="F527" s="6"/>
      <c r="G527" s="6"/>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row>
    <row r="528" spans="2:196" x14ac:dyDescent="0.2">
      <c r="B528" s="3"/>
      <c r="C528" s="3"/>
      <c r="D528" s="3"/>
      <c r="E528" s="3"/>
      <c r="F528" s="6"/>
      <c r="G528" s="6"/>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row>
    <row r="529" spans="2:196" x14ac:dyDescent="0.2">
      <c r="B529" s="3"/>
      <c r="C529" s="3"/>
      <c r="D529" s="3"/>
      <c r="E529" s="3"/>
      <c r="F529" s="6"/>
      <c r="G529" s="6"/>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row>
    <row r="530" spans="2:196" x14ac:dyDescent="0.2">
      <c r="B530" s="3"/>
      <c r="C530" s="3"/>
      <c r="D530" s="3"/>
      <c r="E530" s="3"/>
      <c r="F530" s="6"/>
      <c r="G530" s="6"/>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row>
    <row r="531" spans="2:196" x14ac:dyDescent="0.2">
      <c r="B531" s="3"/>
      <c r="C531" s="3"/>
      <c r="D531" s="3"/>
      <c r="E531" s="3"/>
      <c r="F531" s="6"/>
      <c r="G531" s="6"/>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row>
    <row r="532" spans="2:196" x14ac:dyDescent="0.2">
      <c r="B532" s="3"/>
      <c r="C532" s="3"/>
      <c r="D532" s="3"/>
      <c r="E532" s="3"/>
      <c r="F532" s="6"/>
      <c r="G532" s="6"/>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row>
    <row r="533" spans="2:196" x14ac:dyDescent="0.2">
      <c r="B533" s="3"/>
      <c r="C533" s="3"/>
      <c r="D533" s="3"/>
      <c r="E533" s="3"/>
      <c r="F533" s="6"/>
      <c r="G533" s="6"/>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row>
    <row r="534" spans="2:196" x14ac:dyDescent="0.2">
      <c r="B534" s="3"/>
      <c r="C534" s="3"/>
      <c r="D534" s="3"/>
      <c r="E534" s="3"/>
      <c r="F534" s="6"/>
      <c r="G534" s="6"/>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row>
    <row r="535" spans="2:196" x14ac:dyDescent="0.2">
      <c r="B535" s="3"/>
      <c r="C535" s="3"/>
      <c r="D535" s="3"/>
      <c r="E535" s="3"/>
      <c r="F535" s="6"/>
      <c r="G535" s="6"/>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row>
    <row r="536" spans="2:196" x14ac:dyDescent="0.2">
      <c r="B536" s="3"/>
      <c r="C536" s="3"/>
      <c r="D536" s="3"/>
      <c r="E536" s="3"/>
      <c r="F536" s="6"/>
      <c r="G536" s="6"/>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row>
    <row r="537" spans="2:196" x14ac:dyDescent="0.2">
      <c r="B537" s="3"/>
      <c r="C537" s="3"/>
      <c r="D537" s="3"/>
      <c r="E537" s="3"/>
      <c r="F537" s="6"/>
      <c r="G537" s="6"/>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row>
    <row r="538" spans="2:196" x14ac:dyDescent="0.2">
      <c r="B538" s="3"/>
      <c r="C538" s="3"/>
      <c r="D538" s="3"/>
      <c r="E538" s="3"/>
      <c r="F538" s="6"/>
      <c r="G538" s="6"/>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row>
    <row r="539" spans="2:196" x14ac:dyDescent="0.2">
      <c r="B539" s="3"/>
      <c r="C539" s="3"/>
      <c r="D539" s="3"/>
      <c r="E539" s="3"/>
      <c r="F539" s="6"/>
      <c r="G539" s="6"/>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row>
    <row r="540" spans="2:196" x14ac:dyDescent="0.2">
      <c r="B540" s="3"/>
      <c r="C540" s="3"/>
      <c r="D540" s="3"/>
      <c r="E540" s="3"/>
      <c r="F540" s="6"/>
      <c r="G540" s="6"/>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row>
    <row r="541" spans="2:196" x14ac:dyDescent="0.2">
      <c r="B541" s="3"/>
      <c r="C541" s="3"/>
      <c r="D541" s="3"/>
      <c r="E541" s="3"/>
      <c r="F541" s="6"/>
      <c r="G541" s="6"/>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row>
    <row r="542" spans="2:196" x14ac:dyDescent="0.2">
      <c r="B542" s="3"/>
      <c r="C542" s="3"/>
      <c r="D542" s="3"/>
      <c r="E542" s="3"/>
      <c r="F542" s="6"/>
      <c r="G542" s="6"/>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row>
    <row r="543" spans="2:196" x14ac:dyDescent="0.2">
      <c r="B543" s="3"/>
      <c r="C543" s="3"/>
      <c r="D543" s="3"/>
      <c r="E543" s="3"/>
      <c r="F543" s="6"/>
      <c r="G543" s="6"/>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row>
    <row r="544" spans="2:196" x14ac:dyDescent="0.2">
      <c r="B544" s="3"/>
      <c r="C544" s="3"/>
      <c r="D544" s="3"/>
      <c r="E544" s="3"/>
      <c r="F544" s="6"/>
      <c r="G544" s="6"/>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row>
    <row r="545" spans="2:196" x14ac:dyDescent="0.2">
      <c r="B545" s="3"/>
      <c r="C545" s="3"/>
      <c r="D545" s="3"/>
      <c r="E545" s="3"/>
      <c r="F545" s="6"/>
      <c r="G545" s="6"/>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row>
    <row r="546" spans="2:196" x14ac:dyDescent="0.2">
      <c r="B546" s="3"/>
      <c r="C546" s="3"/>
      <c r="D546" s="3"/>
      <c r="E546" s="3"/>
      <c r="F546" s="6"/>
      <c r="G546" s="6"/>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row>
    <row r="547" spans="2:196" x14ac:dyDescent="0.2">
      <c r="B547" s="3"/>
      <c r="C547" s="3"/>
      <c r="D547" s="3"/>
      <c r="E547" s="3"/>
      <c r="F547" s="6"/>
      <c r="G547" s="6"/>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row>
    <row r="548" spans="2:196" x14ac:dyDescent="0.2">
      <c r="B548" s="3"/>
      <c r="C548" s="3"/>
      <c r="D548" s="3"/>
      <c r="E548" s="3"/>
      <c r="F548" s="6"/>
      <c r="G548" s="6"/>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row>
    <row r="549" spans="2:196" x14ac:dyDescent="0.2">
      <c r="B549" s="3"/>
      <c r="C549" s="3"/>
      <c r="D549" s="3"/>
      <c r="E549" s="3"/>
      <c r="F549" s="6"/>
      <c r="G549" s="6"/>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row>
    <row r="550" spans="2:196" x14ac:dyDescent="0.2">
      <c r="B550" s="3"/>
      <c r="C550" s="3"/>
      <c r="D550" s="3"/>
      <c r="E550" s="3"/>
      <c r="F550" s="6"/>
      <c r="G550" s="6"/>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row>
    <row r="551" spans="2:196" x14ac:dyDescent="0.2">
      <c r="B551" s="3"/>
      <c r="C551" s="3"/>
      <c r="D551" s="3"/>
      <c r="E551" s="3"/>
      <c r="F551" s="6"/>
      <c r="G551" s="6"/>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row>
    <row r="552" spans="2:196" x14ac:dyDescent="0.2">
      <c r="B552" s="3"/>
      <c r="C552" s="3"/>
      <c r="D552" s="3"/>
      <c r="E552" s="3"/>
      <c r="F552" s="6"/>
      <c r="G552" s="6"/>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row>
    <row r="553" spans="2:196" x14ac:dyDescent="0.2">
      <c r="B553" s="3"/>
      <c r="C553" s="3"/>
      <c r="D553" s="3"/>
      <c r="E553" s="3"/>
      <c r="F553" s="6"/>
      <c r="G553" s="6"/>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row>
    <row r="554" spans="2:196" x14ac:dyDescent="0.2">
      <c r="B554" s="3"/>
      <c r="C554" s="3"/>
      <c r="D554" s="3"/>
      <c r="E554" s="3"/>
      <c r="F554" s="6"/>
      <c r="G554" s="6"/>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row>
    <row r="555" spans="2:196" x14ac:dyDescent="0.2">
      <c r="B555" s="3"/>
      <c r="C555" s="3"/>
      <c r="D555" s="3"/>
      <c r="E555" s="3"/>
      <c r="F555" s="6"/>
      <c r="G555" s="6"/>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row>
    <row r="556" spans="2:196" x14ac:dyDescent="0.2">
      <c r="B556" s="3"/>
      <c r="C556" s="3"/>
      <c r="D556" s="3"/>
      <c r="E556" s="3"/>
      <c r="F556" s="6"/>
      <c r="G556" s="6"/>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row>
    <row r="557" spans="2:196" x14ac:dyDescent="0.2">
      <c r="B557" s="3"/>
      <c r="C557" s="3"/>
      <c r="D557" s="3"/>
      <c r="E557" s="3"/>
      <c r="F557" s="6"/>
      <c r="G557" s="6"/>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row>
    <row r="558" spans="2:196" x14ac:dyDescent="0.2">
      <c r="B558" s="3"/>
      <c r="C558" s="3"/>
      <c r="D558" s="3"/>
      <c r="E558" s="3"/>
      <c r="F558" s="6"/>
      <c r="G558" s="6"/>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row>
    <row r="559" spans="2:196" x14ac:dyDescent="0.2">
      <c r="B559" s="3"/>
      <c r="C559" s="3"/>
      <c r="D559" s="3"/>
      <c r="E559" s="3"/>
      <c r="F559" s="6"/>
      <c r="G559" s="6"/>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row>
    <row r="560" spans="2:196" x14ac:dyDescent="0.2">
      <c r="B560" s="3"/>
      <c r="C560" s="3"/>
      <c r="D560" s="3"/>
      <c r="E560" s="3"/>
      <c r="F560" s="6"/>
      <c r="G560" s="6"/>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row>
    <row r="561" spans="2:196" x14ac:dyDescent="0.2">
      <c r="B561" s="3"/>
      <c r="C561" s="3"/>
      <c r="D561" s="3"/>
      <c r="E561" s="3"/>
      <c r="F561" s="6"/>
      <c r="G561" s="6"/>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row>
    <row r="562" spans="2:196" x14ac:dyDescent="0.2">
      <c r="B562" s="3"/>
      <c r="C562" s="3"/>
      <c r="D562" s="3"/>
      <c r="E562" s="3"/>
      <c r="F562" s="6"/>
      <c r="G562" s="6"/>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row>
    <row r="563" spans="2:196" x14ac:dyDescent="0.2">
      <c r="B563" s="3"/>
      <c r="C563" s="3"/>
      <c r="D563" s="3"/>
      <c r="E563" s="3"/>
      <c r="F563" s="6"/>
      <c r="G563" s="6"/>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row>
    <row r="564" spans="2:196" x14ac:dyDescent="0.2">
      <c r="B564" s="3"/>
      <c r="C564" s="3"/>
      <c r="D564" s="3"/>
      <c r="E564" s="3"/>
      <c r="F564" s="6"/>
      <c r="G564" s="6"/>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row>
    <row r="565" spans="2:196" x14ac:dyDescent="0.2">
      <c r="B565" s="3"/>
      <c r="C565" s="3"/>
      <c r="D565" s="3"/>
      <c r="E565" s="3"/>
      <c r="F565" s="6"/>
      <c r="G565" s="6"/>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row>
    <row r="566" spans="2:196" x14ac:dyDescent="0.2">
      <c r="B566" s="3"/>
      <c r="C566" s="3"/>
      <c r="D566" s="3"/>
      <c r="E566" s="3"/>
      <c r="F566" s="6"/>
      <c r="G566" s="6"/>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row>
    <row r="567" spans="2:196" x14ac:dyDescent="0.2">
      <c r="B567" s="3"/>
      <c r="C567" s="3"/>
      <c r="D567" s="3"/>
      <c r="E567" s="3"/>
      <c r="F567" s="6"/>
      <c r="G567" s="6"/>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row>
    <row r="568" spans="2:196" x14ac:dyDescent="0.2">
      <c r="B568" s="3"/>
      <c r="C568" s="3"/>
      <c r="D568" s="3"/>
      <c r="E568" s="3"/>
      <c r="F568" s="6"/>
      <c r="G568" s="6"/>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row>
    <row r="569" spans="2:196" x14ac:dyDescent="0.2">
      <c r="B569" s="3"/>
      <c r="C569" s="3"/>
      <c r="D569" s="3"/>
      <c r="E569" s="3"/>
      <c r="F569" s="6"/>
      <c r="G569" s="6"/>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row>
    <row r="570" spans="2:196" x14ac:dyDescent="0.2">
      <c r="B570" s="3"/>
      <c r="C570" s="3"/>
      <c r="D570" s="3"/>
      <c r="E570" s="3"/>
      <c r="F570" s="6"/>
      <c r="G570" s="6"/>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row>
    <row r="571" spans="2:196" x14ac:dyDescent="0.2">
      <c r="B571" s="3"/>
      <c r="C571" s="3"/>
      <c r="D571" s="3"/>
      <c r="E571" s="3"/>
      <c r="F571" s="6"/>
      <c r="G571" s="6"/>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row>
    <row r="572" spans="2:196" x14ac:dyDescent="0.2">
      <c r="B572" s="3"/>
      <c r="C572" s="3"/>
      <c r="D572" s="3"/>
      <c r="E572" s="3"/>
      <c r="F572" s="6"/>
      <c r="G572" s="6"/>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row>
    <row r="573" spans="2:196" x14ac:dyDescent="0.2">
      <c r="B573" s="3"/>
      <c r="C573" s="3"/>
      <c r="D573" s="3"/>
      <c r="E573" s="3"/>
      <c r="F573" s="6"/>
      <c r="G573" s="6"/>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row>
    <row r="574" spans="2:196" x14ac:dyDescent="0.2">
      <c r="B574" s="3"/>
      <c r="C574" s="3"/>
      <c r="D574" s="3"/>
      <c r="E574" s="3"/>
      <c r="F574" s="6"/>
      <c r="G574" s="6"/>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row>
    <row r="575" spans="2:196" x14ac:dyDescent="0.2">
      <c r="B575" s="3"/>
      <c r="C575" s="3"/>
      <c r="D575" s="3"/>
      <c r="E575" s="3"/>
      <c r="F575" s="6"/>
      <c r="G575" s="6"/>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row>
    <row r="576" spans="2:196" x14ac:dyDescent="0.2">
      <c r="B576" s="3"/>
      <c r="C576" s="3"/>
      <c r="D576" s="3"/>
      <c r="E576" s="3"/>
      <c r="F576" s="6"/>
      <c r="G576" s="6"/>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row>
    <row r="577" spans="2:196" x14ac:dyDescent="0.2">
      <c r="B577" s="3"/>
      <c r="C577" s="3"/>
      <c r="D577" s="3"/>
      <c r="E577" s="3"/>
      <c r="F577" s="6"/>
      <c r="G577" s="6"/>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row>
    <row r="578" spans="2:196" x14ac:dyDescent="0.2">
      <c r="B578" s="3"/>
      <c r="C578" s="3"/>
      <c r="D578" s="3"/>
      <c r="E578" s="3"/>
      <c r="F578" s="6"/>
      <c r="G578" s="6"/>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row>
    <row r="579" spans="2:196" x14ac:dyDescent="0.2">
      <c r="B579" s="3"/>
      <c r="C579" s="3"/>
      <c r="D579" s="3"/>
      <c r="E579" s="3"/>
      <c r="F579" s="6"/>
      <c r="G579" s="6"/>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row>
    <row r="580" spans="2:196" x14ac:dyDescent="0.2">
      <c r="B580" s="3"/>
      <c r="C580" s="3"/>
      <c r="D580" s="3"/>
      <c r="E580" s="3"/>
      <c r="F580" s="6"/>
      <c r="G580" s="6"/>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row>
    <row r="581" spans="2:196" x14ac:dyDescent="0.2">
      <c r="B581" s="3"/>
      <c r="C581" s="3"/>
      <c r="D581" s="3"/>
      <c r="E581" s="3"/>
      <c r="F581" s="6"/>
      <c r="G581" s="6"/>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row>
    <row r="582" spans="2:196" x14ac:dyDescent="0.2">
      <c r="B582" s="3"/>
      <c r="C582" s="3"/>
      <c r="D582" s="3"/>
      <c r="E582" s="3"/>
      <c r="F582" s="6"/>
      <c r="G582" s="6"/>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row>
    <row r="583" spans="2:196" x14ac:dyDescent="0.2">
      <c r="B583" s="3"/>
      <c r="C583" s="3"/>
      <c r="D583" s="3"/>
      <c r="E583" s="3"/>
      <c r="F583" s="6"/>
      <c r="G583" s="6"/>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row>
    <row r="584" spans="2:196" x14ac:dyDescent="0.2">
      <c r="B584" s="3"/>
      <c r="C584" s="3"/>
      <c r="D584" s="3"/>
      <c r="E584" s="3"/>
      <c r="F584" s="6"/>
      <c r="G584" s="6"/>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row>
    <row r="585" spans="2:196" x14ac:dyDescent="0.2">
      <c r="B585" s="3"/>
      <c r="C585" s="3"/>
      <c r="D585" s="3"/>
      <c r="E585" s="3"/>
      <c r="F585" s="6"/>
      <c r="G585" s="6"/>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row>
    <row r="586" spans="2:196" x14ac:dyDescent="0.2">
      <c r="B586" s="3"/>
      <c r="C586" s="3"/>
      <c r="D586" s="3"/>
      <c r="E586" s="3"/>
      <c r="F586" s="6"/>
      <c r="G586" s="6"/>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row>
    <row r="587" spans="2:196" x14ac:dyDescent="0.2">
      <c r="B587" s="3"/>
      <c r="C587" s="3"/>
      <c r="D587" s="3"/>
      <c r="E587" s="3"/>
      <c r="F587" s="6"/>
      <c r="G587" s="6"/>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row>
    <row r="588" spans="2:196" x14ac:dyDescent="0.2">
      <c r="B588" s="3"/>
      <c r="C588" s="3"/>
      <c r="D588" s="3"/>
      <c r="E588" s="3"/>
      <c r="F588" s="6"/>
      <c r="G588" s="6"/>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row>
    <row r="589" spans="2:196" x14ac:dyDescent="0.2">
      <c r="B589" s="3"/>
      <c r="C589" s="3"/>
      <c r="D589" s="3"/>
      <c r="E589" s="3"/>
      <c r="F589" s="6"/>
      <c r="G589" s="6"/>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row>
    <row r="590" spans="2:196" x14ac:dyDescent="0.2">
      <c r="B590" s="3"/>
      <c r="C590" s="3"/>
      <c r="D590" s="3"/>
      <c r="E590" s="3"/>
      <c r="F590" s="6"/>
      <c r="G590" s="6"/>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row>
    <row r="591" spans="2:196" x14ac:dyDescent="0.2">
      <c r="B591" s="3"/>
      <c r="C591" s="3"/>
      <c r="D591" s="3"/>
      <c r="E591" s="3"/>
      <c r="F591" s="6"/>
      <c r="G591" s="6"/>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row>
    <row r="592" spans="2:196" x14ac:dyDescent="0.2">
      <c r="B592" s="3"/>
      <c r="C592" s="3"/>
      <c r="D592" s="3"/>
      <c r="E592" s="3"/>
      <c r="F592" s="6"/>
      <c r="G592" s="6"/>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row>
    <row r="593" spans="2:196" x14ac:dyDescent="0.2">
      <c r="B593" s="3"/>
      <c r="C593" s="3"/>
      <c r="D593" s="3"/>
      <c r="E593" s="3"/>
      <c r="F593" s="6"/>
      <c r="G593" s="6"/>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row>
    <row r="594" spans="2:196" x14ac:dyDescent="0.2">
      <c r="B594" s="3"/>
      <c r="C594" s="3"/>
      <c r="D594" s="3"/>
      <c r="E594" s="3"/>
      <c r="F594" s="6"/>
      <c r="G594" s="6"/>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row>
    <row r="595" spans="2:196" x14ac:dyDescent="0.2">
      <c r="B595" s="3"/>
      <c r="C595" s="3"/>
      <c r="D595" s="3"/>
      <c r="E595" s="3"/>
      <c r="F595" s="6"/>
      <c r="G595" s="6"/>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row>
    <row r="596" spans="2:196" x14ac:dyDescent="0.2">
      <c r="B596" s="3"/>
      <c r="C596" s="3"/>
      <c r="D596" s="3"/>
      <c r="E596" s="3"/>
      <c r="F596" s="6"/>
      <c r="G596" s="6"/>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row>
    <row r="597" spans="2:196" x14ac:dyDescent="0.2">
      <c r="B597" s="3"/>
      <c r="C597" s="3"/>
      <c r="D597" s="3"/>
      <c r="E597" s="3"/>
      <c r="F597" s="6"/>
      <c r="G597" s="6"/>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row>
    <row r="598" spans="2:196" x14ac:dyDescent="0.2">
      <c r="B598" s="3"/>
      <c r="C598" s="3"/>
      <c r="D598" s="3"/>
      <c r="E598" s="3"/>
      <c r="F598" s="6"/>
      <c r="G598" s="6"/>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row>
    <row r="599" spans="2:196" x14ac:dyDescent="0.2">
      <c r="B599" s="3"/>
      <c r="C599" s="3"/>
      <c r="D599" s="3"/>
      <c r="E599" s="3"/>
      <c r="F599" s="6"/>
      <c r="G599" s="6"/>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row>
    <row r="600" spans="2:196" x14ac:dyDescent="0.2">
      <c r="B600" s="3"/>
      <c r="C600" s="3"/>
      <c r="D600" s="3"/>
      <c r="E600" s="3"/>
      <c r="F600" s="6"/>
      <c r="G600" s="6"/>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row>
    <row r="601" spans="2:196" x14ac:dyDescent="0.2">
      <c r="B601" s="3"/>
      <c r="C601" s="3"/>
      <c r="D601" s="3"/>
      <c r="E601" s="3"/>
      <c r="F601" s="6"/>
      <c r="G601" s="6"/>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row>
    <row r="602" spans="2:196" x14ac:dyDescent="0.2">
      <c r="B602" s="3"/>
      <c r="C602" s="3"/>
      <c r="D602" s="3"/>
      <c r="E602" s="3"/>
      <c r="F602" s="6"/>
      <c r="G602" s="6"/>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row>
    <row r="603" spans="2:196" x14ac:dyDescent="0.2">
      <c r="B603" s="3"/>
      <c r="C603" s="3"/>
      <c r="D603" s="3"/>
      <c r="E603" s="3"/>
      <c r="F603" s="6"/>
      <c r="G603" s="6"/>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row>
    <row r="604" spans="2:196" x14ac:dyDescent="0.2">
      <c r="B604" s="3"/>
      <c r="C604" s="3"/>
      <c r="D604" s="3"/>
      <c r="E604" s="3"/>
      <c r="F604" s="6"/>
      <c r="G604" s="6"/>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row>
    <row r="605" spans="2:196" x14ac:dyDescent="0.2">
      <c r="B605" s="3"/>
      <c r="C605" s="3"/>
      <c r="D605" s="3"/>
      <c r="E605" s="3"/>
      <c r="F605" s="6"/>
      <c r="G605" s="6"/>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row>
    <row r="606" spans="2:196" x14ac:dyDescent="0.2">
      <c r="B606" s="3"/>
      <c r="C606" s="3"/>
      <c r="D606" s="3"/>
      <c r="E606" s="3"/>
      <c r="F606" s="6"/>
      <c r="G606" s="6"/>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row>
    <row r="607" spans="2:196" x14ac:dyDescent="0.2">
      <c r="B607" s="3"/>
      <c r="C607" s="3"/>
      <c r="D607" s="3"/>
      <c r="E607" s="3"/>
      <c r="F607" s="6"/>
      <c r="G607" s="6"/>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row>
    <row r="608" spans="2:196" x14ac:dyDescent="0.2">
      <c r="B608" s="3"/>
      <c r="C608" s="3"/>
      <c r="D608" s="3"/>
      <c r="E608" s="3"/>
      <c r="F608" s="6"/>
      <c r="G608" s="6"/>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row>
    <row r="609" spans="2:196" x14ac:dyDescent="0.2">
      <c r="B609" s="3"/>
      <c r="C609" s="3"/>
      <c r="D609" s="3"/>
      <c r="E609" s="3"/>
      <c r="F609" s="6"/>
      <c r="G609" s="6"/>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row>
    <row r="610" spans="2:196" x14ac:dyDescent="0.2">
      <c r="B610" s="3"/>
      <c r="C610" s="3"/>
      <c r="D610" s="3"/>
      <c r="E610" s="3"/>
      <c r="F610" s="6"/>
      <c r="G610" s="6"/>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row>
    <row r="611" spans="2:196" x14ac:dyDescent="0.2">
      <c r="B611" s="3"/>
      <c r="C611" s="3"/>
      <c r="D611" s="3"/>
      <c r="E611" s="3"/>
      <c r="F611" s="6"/>
      <c r="G611" s="6"/>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row>
    <row r="612" spans="2:196" x14ac:dyDescent="0.2">
      <c r="B612" s="3"/>
      <c r="C612" s="3"/>
      <c r="D612" s="3"/>
      <c r="E612" s="3"/>
      <c r="F612" s="6"/>
      <c r="G612" s="6"/>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row>
    <row r="613" spans="2:196" x14ac:dyDescent="0.2">
      <c r="B613" s="3"/>
      <c r="C613" s="3"/>
      <c r="D613" s="3"/>
      <c r="E613" s="3"/>
      <c r="F613" s="6"/>
      <c r="G613" s="6"/>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row>
    <row r="614" spans="2:196" x14ac:dyDescent="0.2">
      <c r="B614" s="3"/>
      <c r="C614" s="3"/>
      <c r="D614" s="3"/>
      <c r="E614" s="3"/>
      <c r="F614" s="6"/>
      <c r="G614" s="6"/>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row>
    <row r="615" spans="2:196" x14ac:dyDescent="0.2">
      <c r="B615" s="3"/>
      <c r="C615" s="3"/>
      <c r="D615" s="3"/>
      <c r="E615" s="3"/>
      <c r="F615" s="6"/>
      <c r="G615" s="6"/>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row>
    <row r="616" spans="2:196" x14ac:dyDescent="0.2">
      <c r="B616" s="3"/>
      <c r="C616" s="3"/>
      <c r="D616" s="3"/>
      <c r="E616" s="3"/>
      <c r="F616" s="6"/>
      <c r="G616" s="6"/>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row>
    <row r="617" spans="2:196" x14ac:dyDescent="0.2">
      <c r="B617" s="3"/>
      <c r="C617" s="3"/>
      <c r="D617" s="3"/>
      <c r="E617" s="3"/>
      <c r="F617" s="6"/>
      <c r="G617" s="6"/>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row>
    <row r="618" spans="2:196" x14ac:dyDescent="0.2">
      <c r="B618" s="3"/>
      <c r="C618" s="3"/>
      <c r="D618" s="3"/>
      <c r="E618" s="3"/>
      <c r="F618" s="6"/>
      <c r="G618" s="6"/>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row>
    <row r="619" spans="2:196" x14ac:dyDescent="0.2">
      <c r="B619" s="3"/>
      <c r="C619" s="3"/>
      <c r="D619" s="3"/>
      <c r="E619" s="3"/>
      <c r="F619" s="6"/>
      <c r="G619" s="6"/>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row>
    <row r="620" spans="2:196" x14ac:dyDescent="0.2">
      <c r="B620" s="3"/>
      <c r="C620" s="3"/>
      <c r="D620" s="3"/>
      <c r="E620" s="3"/>
      <c r="F620" s="6"/>
      <c r="G620" s="6"/>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row>
    <row r="621" spans="2:196" x14ac:dyDescent="0.2">
      <c r="B621" s="3"/>
      <c r="C621" s="3"/>
      <c r="D621" s="3"/>
      <c r="E621" s="3"/>
      <c r="F621" s="6"/>
      <c r="G621" s="6"/>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row>
    <row r="622" spans="2:196" x14ac:dyDescent="0.2">
      <c r="B622" s="3"/>
      <c r="C622" s="3"/>
      <c r="D622" s="3"/>
      <c r="E622" s="3"/>
      <c r="F622" s="6"/>
      <c r="G622" s="6"/>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row>
    <row r="623" spans="2:196" x14ac:dyDescent="0.2">
      <c r="B623" s="3"/>
      <c r="C623" s="3"/>
      <c r="D623" s="3"/>
      <c r="E623" s="3"/>
      <c r="F623" s="6"/>
      <c r="G623" s="6"/>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row>
    <row r="624" spans="2:196" x14ac:dyDescent="0.2">
      <c r="B624" s="3"/>
      <c r="C624" s="3"/>
      <c r="D624" s="3"/>
      <c r="E624" s="3"/>
      <c r="F624" s="6"/>
      <c r="G624" s="6"/>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row>
    <row r="625" spans="2:196" x14ac:dyDescent="0.2">
      <c r="B625" s="3"/>
      <c r="C625" s="3"/>
      <c r="D625" s="3"/>
      <c r="E625" s="3"/>
      <c r="F625" s="6"/>
      <c r="G625" s="6"/>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row>
    <row r="626" spans="2:196" x14ac:dyDescent="0.2">
      <c r="B626" s="3"/>
      <c r="C626" s="3"/>
      <c r="D626" s="3"/>
      <c r="E626" s="3"/>
      <c r="F626" s="6"/>
      <c r="G626" s="6"/>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row>
    <row r="627" spans="2:196" x14ac:dyDescent="0.2">
      <c r="B627" s="3"/>
      <c r="C627" s="3"/>
      <c r="D627" s="3"/>
      <c r="E627" s="3"/>
      <c r="F627" s="6"/>
      <c r="G627" s="6"/>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row>
    <row r="628" spans="2:196" x14ac:dyDescent="0.2">
      <c r="B628" s="3"/>
      <c r="C628" s="3"/>
      <c r="D628" s="3"/>
      <c r="E628" s="3"/>
      <c r="F628" s="6"/>
      <c r="G628" s="6"/>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row>
    <row r="629" spans="2:196" x14ac:dyDescent="0.2">
      <c r="B629" s="3"/>
      <c r="C629" s="3"/>
      <c r="D629" s="3"/>
      <c r="E629" s="3"/>
      <c r="F629" s="6"/>
      <c r="G629" s="6"/>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row>
    <row r="630" spans="2:196" x14ac:dyDescent="0.2">
      <c r="B630" s="3"/>
      <c r="C630" s="3"/>
      <c r="D630" s="3"/>
      <c r="E630" s="3"/>
      <c r="F630" s="6"/>
      <c r="G630" s="6"/>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row>
    <row r="631" spans="2:196" x14ac:dyDescent="0.2">
      <c r="B631" s="3"/>
      <c r="C631" s="3"/>
      <c r="D631" s="3"/>
      <c r="E631" s="3"/>
      <c r="F631" s="6"/>
      <c r="G631" s="6"/>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row>
    <row r="632" spans="2:196" x14ac:dyDescent="0.2">
      <c r="B632" s="3"/>
      <c r="C632" s="3"/>
      <c r="D632" s="3"/>
      <c r="E632" s="3"/>
      <c r="F632" s="6"/>
      <c r="G632" s="6"/>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row>
    <row r="633" spans="2:196" x14ac:dyDescent="0.2">
      <c r="B633" s="3"/>
      <c r="C633" s="3"/>
      <c r="D633" s="3"/>
      <c r="E633" s="3"/>
      <c r="F633" s="6"/>
      <c r="G633" s="6"/>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row>
    <row r="634" spans="2:196" x14ac:dyDescent="0.2">
      <c r="B634" s="3"/>
      <c r="C634" s="3"/>
      <c r="D634" s="3"/>
      <c r="E634" s="3"/>
      <c r="F634" s="6"/>
      <c r="G634" s="6"/>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row>
    <row r="635" spans="2:196" x14ac:dyDescent="0.2">
      <c r="B635" s="3"/>
      <c r="C635" s="3"/>
      <c r="D635" s="3"/>
      <c r="E635" s="3"/>
      <c r="F635" s="6"/>
      <c r="G635" s="6"/>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row>
    <row r="636" spans="2:196" x14ac:dyDescent="0.2">
      <c r="B636" s="3"/>
      <c r="C636" s="3"/>
      <c r="D636" s="3"/>
      <c r="E636" s="3"/>
      <c r="F636" s="6"/>
      <c r="G636" s="6"/>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row>
    <row r="637" spans="2:196" x14ac:dyDescent="0.2">
      <c r="B637" s="3"/>
      <c r="C637" s="3"/>
      <c r="D637" s="3"/>
      <c r="E637" s="3"/>
      <c r="F637" s="6"/>
      <c r="G637" s="6"/>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row>
    <row r="638" spans="2:196" x14ac:dyDescent="0.2">
      <c r="B638" s="3"/>
      <c r="C638" s="3"/>
      <c r="D638" s="3"/>
      <c r="E638" s="3"/>
      <c r="F638" s="6"/>
      <c r="G638" s="6"/>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row>
    <row r="639" spans="2:196" x14ac:dyDescent="0.2">
      <c r="B639" s="3"/>
      <c r="C639" s="3"/>
      <c r="D639" s="3"/>
      <c r="E639" s="3"/>
      <c r="F639" s="6"/>
      <c r="G639" s="6"/>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row>
    <row r="640" spans="2:196" x14ac:dyDescent="0.2">
      <c r="B640" s="3"/>
      <c r="C640" s="3"/>
      <c r="D640" s="3"/>
      <c r="E640" s="3"/>
      <c r="F640" s="6"/>
      <c r="G640" s="6"/>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row>
    <row r="641" spans="2:196" x14ac:dyDescent="0.2">
      <c r="B641" s="3"/>
      <c r="C641" s="3"/>
      <c r="D641" s="3"/>
      <c r="E641" s="3"/>
      <c r="F641" s="6"/>
      <c r="G641" s="6"/>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row>
    <row r="642" spans="2:196" x14ac:dyDescent="0.2">
      <c r="B642" s="3"/>
      <c r="C642" s="3"/>
      <c r="D642" s="3"/>
      <c r="E642" s="3"/>
      <c r="F642" s="6"/>
      <c r="G642" s="6"/>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row>
    <row r="643" spans="2:196" x14ac:dyDescent="0.2">
      <c r="B643" s="3"/>
      <c r="C643" s="3"/>
      <c r="D643" s="3"/>
      <c r="E643" s="3"/>
      <c r="F643" s="6"/>
      <c r="G643" s="6"/>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row>
    <row r="644" spans="2:196" x14ac:dyDescent="0.2">
      <c r="B644" s="3"/>
      <c r="C644" s="3"/>
      <c r="D644" s="3"/>
      <c r="E644" s="3"/>
      <c r="F644" s="6"/>
      <c r="G644" s="6"/>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row>
    <row r="645" spans="2:196" x14ac:dyDescent="0.2">
      <c r="B645" s="3"/>
      <c r="C645" s="3"/>
      <c r="D645" s="3"/>
      <c r="E645" s="3"/>
      <c r="F645" s="6"/>
      <c r="G645" s="6"/>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row>
    <row r="646" spans="2:196" x14ac:dyDescent="0.2">
      <c r="B646" s="3"/>
      <c r="C646" s="3"/>
      <c r="D646" s="3"/>
      <c r="E646" s="3"/>
      <c r="F646" s="6"/>
      <c r="G646" s="6"/>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row>
    <row r="647" spans="2:196" x14ac:dyDescent="0.2">
      <c r="B647" s="3"/>
      <c r="C647" s="3"/>
      <c r="D647" s="3"/>
      <c r="E647" s="3"/>
      <c r="F647" s="6"/>
      <c r="G647" s="6"/>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row>
    <row r="648" spans="2:196" x14ac:dyDescent="0.2">
      <c r="B648" s="3"/>
      <c r="C648" s="3"/>
      <c r="D648" s="3"/>
      <c r="E648" s="3"/>
      <c r="F648" s="6"/>
      <c r="G648" s="6"/>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row>
    <row r="649" spans="2:196" x14ac:dyDescent="0.2">
      <c r="B649" s="3"/>
      <c r="C649" s="3"/>
      <c r="D649" s="3"/>
      <c r="E649" s="3"/>
      <c r="F649" s="6"/>
      <c r="G649" s="6"/>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row>
    <row r="650" spans="2:196" x14ac:dyDescent="0.2">
      <c r="B650" s="3"/>
      <c r="C650" s="3"/>
      <c r="D650" s="3"/>
      <c r="E650" s="3"/>
      <c r="F650" s="6"/>
      <c r="G650" s="6"/>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row>
    <row r="651" spans="2:196" x14ac:dyDescent="0.2">
      <c r="B651" s="3"/>
      <c r="C651" s="3"/>
      <c r="D651" s="3"/>
      <c r="E651" s="3"/>
      <c r="F651" s="6"/>
      <c r="G651" s="6"/>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row>
    <row r="652" spans="2:196" x14ac:dyDescent="0.2">
      <c r="B652" s="3"/>
      <c r="C652" s="3"/>
      <c r="D652" s="3"/>
      <c r="E652" s="3"/>
      <c r="F652" s="6"/>
      <c r="G652" s="6"/>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row>
    <row r="653" spans="2:196" x14ac:dyDescent="0.2">
      <c r="B653" s="3"/>
      <c r="C653" s="3"/>
      <c r="D653" s="3"/>
      <c r="E653" s="3"/>
      <c r="F653" s="6"/>
      <c r="G653" s="6"/>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row>
    <row r="654" spans="2:196" x14ac:dyDescent="0.2">
      <c r="B654" s="3"/>
      <c r="C654" s="3"/>
      <c r="D654" s="3"/>
      <c r="E654" s="3"/>
      <c r="F654" s="6"/>
      <c r="G654" s="6"/>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row>
    <row r="655" spans="2:196" x14ac:dyDescent="0.2">
      <c r="B655" s="3"/>
      <c r="C655" s="3"/>
      <c r="D655" s="3"/>
      <c r="E655" s="3"/>
      <c r="F655" s="6"/>
      <c r="G655" s="6"/>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row>
    <row r="656" spans="2:196" x14ac:dyDescent="0.2">
      <c r="B656" s="3"/>
      <c r="C656" s="3"/>
      <c r="D656" s="3"/>
      <c r="E656" s="3"/>
      <c r="F656" s="6"/>
      <c r="G656" s="6"/>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row>
    <row r="657" spans="2:196" x14ac:dyDescent="0.2">
      <c r="B657" s="3"/>
      <c r="C657" s="3"/>
      <c r="D657" s="3"/>
      <c r="E657" s="3"/>
      <c r="F657" s="6"/>
      <c r="G657" s="6"/>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row>
    <row r="658" spans="2:196" x14ac:dyDescent="0.2">
      <c r="B658" s="3"/>
      <c r="C658" s="3"/>
      <c r="D658" s="3"/>
      <c r="E658" s="3"/>
      <c r="F658" s="6"/>
      <c r="G658" s="6"/>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row>
    <row r="659" spans="2:196" x14ac:dyDescent="0.2">
      <c r="B659" s="3"/>
      <c r="C659" s="3"/>
      <c r="D659" s="3"/>
      <c r="E659" s="3"/>
      <c r="F659" s="6"/>
      <c r="G659" s="6"/>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row>
    <row r="660" spans="2:196" x14ac:dyDescent="0.2">
      <c r="B660" s="3"/>
      <c r="C660" s="3"/>
      <c r="D660" s="3"/>
      <c r="E660" s="3"/>
      <c r="F660" s="6"/>
      <c r="G660" s="6"/>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row>
    <row r="661" spans="2:196" x14ac:dyDescent="0.2">
      <c r="B661" s="3"/>
      <c r="C661" s="3"/>
      <c r="D661" s="3"/>
      <c r="E661" s="3"/>
      <c r="F661" s="6"/>
      <c r="G661" s="6"/>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row>
    <row r="662" spans="2:196" x14ac:dyDescent="0.2">
      <c r="B662" s="3"/>
      <c r="C662" s="3"/>
      <c r="D662" s="3"/>
      <c r="E662" s="3"/>
      <c r="F662" s="6"/>
      <c r="G662" s="6"/>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row>
    <row r="663" spans="2:196" x14ac:dyDescent="0.2">
      <c r="B663" s="3"/>
      <c r="C663" s="3"/>
      <c r="D663" s="3"/>
      <c r="E663" s="3"/>
      <c r="F663" s="6"/>
      <c r="G663" s="6"/>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row>
    <row r="664" spans="2:196" x14ac:dyDescent="0.2">
      <c r="B664" s="3"/>
      <c r="C664" s="3"/>
      <c r="D664" s="3"/>
      <c r="E664" s="3"/>
      <c r="F664" s="6"/>
      <c r="G664" s="6"/>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row>
    <row r="665" spans="2:196" x14ac:dyDescent="0.2">
      <c r="B665" s="3"/>
      <c r="C665" s="3"/>
      <c r="D665" s="3"/>
      <c r="E665" s="3"/>
      <c r="F665" s="6"/>
      <c r="G665" s="6"/>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row>
    <row r="666" spans="2:196" x14ac:dyDescent="0.2">
      <c r="B666" s="3"/>
      <c r="C666" s="3"/>
      <c r="D666" s="3"/>
      <c r="E666" s="3"/>
      <c r="F666" s="6"/>
      <c r="G666" s="6"/>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row>
    <row r="667" spans="2:196" x14ac:dyDescent="0.2">
      <c r="B667" s="3"/>
      <c r="C667" s="3"/>
      <c r="D667" s="3"/>
      <c r="E667" s="3"/>
      <c r="F667" s="6"/>
      <c r="G667" s="6"/>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row>
    <row r="668" spans="2:196" x14ac:dyDescent="0.2">
      <c r="B668" s="3"/>
      <c r="C668" s="3"/>
      <c r="D668" s="3"/>
      <c r="E668" s="3"/>
      <c r="F668" s="6"/>
      <c r="G668" s="6"/>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row>
    <row r="669" spans="2:196" x14ac:dyDescent="0.2">
      <c r="B669" s="3"/>
      <c r="C669" s="3"/>
      <c r="D669" s="3"/>
      <c r="E669" s="3"/>
      <c r="F669" s="6"/>
      <c r="G669" s="6"/>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row>
    <row r="670" spans="2:196" x14ac:dyDescent="0.2">
      <c r="B670" s="3"/>
      <c r="C670" s="3"/>
      <c r="D670" s="3"/>
      <c r="E670" s="3"/>
      <c r="F670" s="6"/>
      <c r="G670" s="6"/>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row>
    <row r="671" spans="2:196" x14ac:dyDescent="0.2">
      <c r="B671" s="3"/>
      <c r="C671" s="3"/>
      <c r="D671" s="3"/>
      <c r="E671" s="3"/>
      <c r="F671" s="6"/>
      <c r="G671" s="6"/>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row>
    <row r="672" spans="2:196" x14ac:dyDescent="0.2">
      <c r="B672" s="3"/>
      <c r="C672" s="3"/>
      <c r="D672" s="3"/>
      <c r="E672" s="3"/>
      <c r="F672" s="6"/>
      <c r="G672" s="6"/>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row>
    <row r="673" spans="2:196" x14ac:dyDescent="0.2">
      <c r="B673" s="3"/>
      <c r="C673" s="3"/>
      <c r="D673" s="3"/>
      <c r="E673" s="3"/>
      <c r="F673" s="6"/>
      <c r="G673" s="6"/>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row>
    <row r="674" spans="2:196" x14ac:dyDescent="0.2">
      <c r="B674" s="3"/>
      <c r="C674" s="3"/>
      <c r="D674" s="3"/>
      <c r="E674" s="3"/>
      <c r="F674" s="6"/>
      <c r="G674" s="6"/>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row>
    <row r="675" spans="2:196" x14ac:dyDescent="0.2">
      <c r="B675" s="3"/>
      <c r="C675" s="3"/>
      <c r="D675" s="3"/>
      <c r="E675" s="3"/>
      <c r="F675" s="6"/>
      <c r="G675" s="6"/>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row>
    <row r="676" spans="2:196" x14ac:dyDescent="0.2">
      <c r="B676" s="3"/>
      <c r="C676" s="3"/>
      <c r="D676" s="3"/>
      <c r="E676" s="3"/>
      <c r="F676" s="6"/>
      <c r="G676" s="6"/>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row>
    <row r="677" spans="2:196" x14ac:dyDescent="0.2">
      <c r="B677" s="3"/>
      <c r="C677" s="3"/>
      <c r="D677" s="3"/>
      <c r="E677" s="3"/>
      <c r="F677" s="6"/>
      <c r="G677" s="6"/>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row>
    <row r="678" spans="2:196" x14ac:dyDescent="0.2">
      <c r="B678" s="3"/>
      <c r="C678" s="3"/>
      <c r="D678" s="3"/>
      <c r="E678" s="3"/>
      <c r="F678" s="6"/>
      <c r="G678" s="6"/>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row>
    <row r="679" spans="2:196" x14ac:dyDescent="0.2">
      <c r="B679" s="3"/>
      <c r="C679" s="3"/>
      <c r="D679" s="3"/>
      <c r="E679" s="3"/>
      <c r="F679" s="6"/>
      <c r="G679" s="6"/>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row>
    <row r="680" spans="2:196" x14ac:dyDescent="0.2">
      <c r="B680" s="3"/>
      <c r="C680" s="3"/>
      <c r="D680" s="3"/>
      <c r="E680" s="3"/>
      <c r="F680" s="6"/>
      <c r="G680" s="6"/>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row>
    <row r="681" spans="2:196" x14ac:dyDescent="0.2">
      <c r="B681" s="3"/>
      <c r="C681" s="3"/>
      <c r="D681" s="3"/>
      <c r="E681" s="3"/>
      <c r="F681" s="6"/>
      <c r="G681" s="6"/>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row>
    <row r="682" spans="2:196" x14ac:dyDescent="0.2">
      <c r="B682" s="3"/>
      <c r="C682" s="3"/>
      <c r="D682" s="3"/>
      <c r="E682" s="3"/>
      <c r="F682" s="6"/>
      <c r="G682" s="6"/>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row>
    <row r="683" spans="2:196" x14ac:dyDescent="0.2">
      <c r="B683" s="3"/>
      <c r="C683" s="3"/>
      <c r="D683" s="3"/>
      <c r="E683" s="3"/>
      <c r="F683" s="6"/>
      <c r="G683" s="6"/>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row>
    <row r="684" spans="2:196" x14ac:dyDescent="0.2">
      <c r="B684" s="3"/>
      <c r="C684" s="3"/>
      <c r="D684" s="3"/>
      <c r="E684" s="3"/>
      <c r="F684" s="6"/>
      <c r="G684" s="6"/>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row>
    <row r="685" spans="2:196" x14ac:dyDescent="0.2">
      <c r="B685" s="3"/>
      <c r="C685" s="3"/>
      <c r="D685" s="3"/>
      <c r="E685" s="3"/>
      <c r="F685" s="6"/>
      <c r="G685" s="6"/>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row>
    <row r="686" spans="2:196" x14ac:dyDescent="0.2">
      <c r="B686" s="3"/>
      <c r="C686" s="3"/>
      <c r="D686" s="3"/>
      <c r="E686" s="3"/>
      <c r="F686" s="6"/>
      <c r="G686" s="6"/>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row>
    <row r="687" spans="2:196" x14ac:dyDescent="0.2">
      <c r="B687" s="3"/>
      <c r="C687" s="3"/>
      <c r="D687" s="3"/>
      <c r="E687" s="3"/>
      <c r="F687" s="6"/>
      <c r="G687" s="6"/>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row>
    <row r="688" spans="2:196" x14ac:dyDescent="0.2">
      <c r="B688" s="3"/>
      <c r="C688" s="3"/>
      <c r="D688" s="3"/>
      <c r="E688" s="3"/>
      <c r="F688" s="6"/>
      <c r="G688" s="6"/>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row>
    <row r="689" spans="2:196" x14ac:dyDescent="0.2">
      <c r="B689" s="3"/>
      <c r="C689" s="3"/>
      <c r="D689" s="3"/>
      <c r="E689" s="3"/>
      <c r="F689" s="6"/>
      <c r="G689" s="6"/>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row>
    <row r="690" spans="2:196" x14ac:dyDescent="0.2">
      <c r="B690" s="3"/>
      <c r="C690" s="3"/>
      <c r="D690" s="3"/>
      <c r="E690" s="3"/>
      <c r="F690" s="6"/>
      <c r="G690" s="6"/>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row>
    <row r="691" spans="2:196" x14ac:dyDescent="0.2">
      <c r="B691" s="3"/>
      <c r="C691" s="3"/>
      <c r="D691" s="3"/>
      <c r="E691" s="3"/>
      <c r="F691" s="6"/>
      <c r="G691" s="6"/>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row>
    <row r="692" spans="2:196" x14ac:dyDescent="0.2">
      <c r="B692" s="3"/>
      <c r="C692" s="3"/>
      <c r="D692" s="3"/>
      <c r="E692" s="3"/>
      <c r="F692" s="6"/>
      <c r="G692" s="6"/>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row>
    <row r="693" spans="2:196" x14ac:dyDescent="0.2">
      <c r="B693" s="3"/>
      <c r="C693" s="3"/>
      <c r="D693" s="3"/>
      <c r="E693" s="3"/>
      <c r="F693" s="6"/>
      <c r="G693" s="6"/>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row>
    <row r="694" spans="2:196" x14ac:dyDescent="0.2">
      <c r="B694" s="3"/>
      <c r="C694" s="3"/>
      <c r="D694" s="3"/>
      <c r="E694" s="3"/>
      <c r="F694" s="6"/>
      <c r="G694" s="6"/>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row>
    <row r="695" spans="2:196" x14ac:dyDescent="0.2">
      <c r="B695" s="3"/>
      <c r="C695" s="3"/>
      <c r="D695" s="3"/>
      <c r="E695" s="3"/>
      <c r="F695" s="6"/>
      <c r="G695" s="6"/>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row>
    <row r="696" spans="2:196" x14ac:dyDescent="0.2">
      <c r="B696" s="3"/>
      <c r="C696" s="3"/>
      <c r="D696" s="3"/>
      <c r="E696" s="3"/>
      <c r="F696" s="6"/>
      <c r="G696" s="6"/>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row>
    <row r="697" spans="2:196" x14ac:dyDescent="0.2">
      <c r="B697" s="3"/>
      <c r="C697" s="3"/>
      <c r="D697" s="3"/>
      <c r="E697" s="3"/>
      <c r="F697" s="6"/>
      <c r="G697" s="6"/>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row>
    <row r="698" spans="2:196" x14ac:dyDescent="0.2">
      <c r="B698" s="3"/>
      <c r="C698" s="3"/>
      <c r="D698" s="3"/>
      <c r="E698" s="3"/>
      <c r="F698" s="6"/>
      <c r="G698" s="6"/>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row>
    <row r="699" spans="2:196" x14ac:dyDescent="0.2">
      <c r="B699" s="3"/>
      <c r="C699" s="3"/>
      <c r="D699" s="3"/>
      <c r="E699" s="3"/>
      <c r="F699" s="6"/>
      <c r="G699" s="6"/>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row>
    <row r="700" spans="2:196" x14ac:dyDescent="0.2">
      <c r="B700" s="3"/>
      <c r="C700" s="3"/>
      <c r="D700" s="3"/>
      <c r="E700" s="3"/>
      <c r="F700" s="6"/>
      <c r="G700" s="6"/>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row>
    <row r="701" spans="2:196" x14ac:dyDescent="0.2">
      <c r="B701" s="3"/>
      <c r="C701" s="3"/>
      <c r="D701" s="3"/>
      <c r="E701" s="3"/>
      <c r="F701" s="6"/>
      <c r="G701" s="6"/>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row>
    <row r="702" spans="2:196" x14ac:dyDescent="0.2">
      <c r="B702" s="3"/>
      <c r="C702" s="3"/>
      <c r="D702" s="3"/>
      <c r="E702" s="3"/>
      <c r="F702" s="6"/>
      <c r="G702" s="6"/>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row>
    <row r="703" spans="2:196" x14ac:dyDescent="0.2">
      <c r="B703" s="3"/>
      <c r="C703" s="3"/>
      <c r="D703" s="3"/>
      <c r="E703" s="3"/>
      <c r="F703" s="6"/>
      <c r="G703" s="6"/>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row>
    <row r="704" spans="2:196" x14ac:dyDescent="0.2">
      <c r="B704" s="3"/>
      <c r="C704" s="3"/>
      <c r="D704" s="3"/>
      <c r="E704" s="3"/>
      <c r="F704" s="6"/>
      <c r="G704" s="6"/>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row>
    <row r="705" spans="2:196" x14ac:dyDescent="0.2">
      <c r="B705" s="3"/>
      <c r="C705" s="3"/>
      <c r="D705" s="3"/>
      <c r="E705" s="3"/>
      <c r="F705" s="6"/>
      <c r="G705" s="6"/>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row>
    <row r="706" spans="2:196" x14ac:dyDescent="0.2">
      <c r="B706" s="3"/>
      <c r="C706" s="3"/>
      <c r="D706" s="3"/>
      <c r="E706" s="3"/>
      <c r="F706" s="6"/>
      <c r="G706" s="6"/>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row>
    <row r="707" spans="2:196" x14ac:dyDescent="0.2">
      <c r="B707" s="3"/>
      <c r="C707" s="3"/>
      <c r="D707" s="3"/>
      <c r="E707" s="3"/>
      <c r="F707" s="6"/>
      <c r="G707" s="6"/>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row>
    <row r="708" spans="2:196" x14ac:dyDescent="0.2">
      <c r="B708" s="3"/>
      <c r="C708" s="3"/>
      <c r="D708" s="3"/>
      <c r="E708" s="3"/>
      <c r="F708" s="6"/>
      <c r="G708" s="6"/>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row>
    <row r="709" spans="2:196" x14ac:dyDescent="0.2">
      <c r="B709" s="3"/>
      <c r="C709" s="3"/>
      <c r="D709" s="3"/>
      <c r="E709" s="3"/>
      <c r="F709" s="6"/>
      <c r="G709" s="6"/>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row>
    <row r="710" spans="2:196" x14ac:dyDescent="0.2">
      <c r="B710" s="3"/>
      <c r="C710" s="3"/>
      <c r="D710" s="3"/>
      <c r="E710" s="3"/>
      <c r="F710" s="6"/>
      <c r="G710" s="6"/>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row>
    <row r="711" spans="2:196" x14ac:dyDescent="0.2">
      <c r="B711" s="3"/>
      <c r="C711" s="3"/>
      <c r="D711" s="3"/>
      <c r="E711" s="3"/>
      <c r="F711" s="6"/>
      <c r="G711" s="6"/>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row>
    <row r="712" spans="2:196" x14ac:dyDescent="0.2">
      <c r="B712" s="3"/>
      <c r="C712" s="3"/>
      <c r="D712" s="3"/>
      <c r="E712" s="3"/>
      <c r="F712" s="6"/>
      <c r="G712" s="6"/>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row>
    <row r="713" spans="2:196" x14ac:dyDescent="0.2">
      <c r="B713" s="3"/>
      <c r="C713" s="3"/>
      <c r="D713" s="3"/>
      <c r="E713" s="3"/>
      <c r="F713" s="6"/>
      <c r="G713" s="6"/>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row>
    <row r="714" spans="2:196" x14ac:dyDescent="0.2">
      <c r="B714" s="3"/>
      <c r="C714" s="3"/>
      <c r="D714" s="3"/>
      <c r="E714" s="3"/>
      <c r="F714" s="6"/>
      <c r="G714" s="6"/>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row>
    <row r="715" spans="2:196" x14ac:dyDescent="0.2">
      <c r="B715" s="3"/>
      <c r="C715" s="3"/>
      <c r="D715" s="3"/>
      <c r="E715" s="3"/>
      <c r="F715" s="6"/>
      <c r="G715" s="6"/>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row>
    <row r="716" spans="2:196" x14ac:dyDescent="0.2">
      <c r="B716" s="3"/>
      <c r="C716" s="3"/>
      <c r="D716" s="3"/>
      <c r="E716" s="3"/>
      <c r="F716" s="6"/>
      <c r="G716" s="6"/>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row>
    <row r="717" spans="2:196" x14ac:dyDescent="0.2">
      <c r="B717" s="3"/>
      <c r="C717" s="3"/>
      <c r="D717" s="3"/>
      <c r="E717" s="3"/>
      <c r="F717" s="6"/>
      <c r="G717" s="6"/>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row>
    <row r="718" spans="2:196" x14ac:dyDescent="0.2">
      <c r="B718" s="3"/>
      <c r="C718" s="3"/>
      <c r="D718" s="3"/>
      <c r="E718" s="3"/>
      <c r="F718" s="6"/>
      <c r="G718" s="6"/>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row>
    <row r="719" spans="2:196" x14ac:dyDescent="0.2">
      <c r="B719" s="3"/>
      <c r="C719" s="3"/>
      <c r="D719" s="3"/>
      <c r="E719" s="3"/>
      <c r="F719" s="6"/>
      <c r="G719" s="6"/>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row>
    <row r="720" spans="2:196" x14ac:dyDescent="0.2">
      <c r="B720" s="3"/>
      <c r="C720" s="3"/>
      <c r="D720" s="3"/>
      <c r="E720" s="3"/>
      <c r="F720" s="6"/>
      <c r="G720" s="6"/>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row>
    <row r="721" spans="2:196" x14ac:dyDescent="0.2">
      <c r="B721" s="3"/>
      <c r="C721" s="3"/>
      <c r="D721" s="3"/>
      <c r="E721" s="3"/>
      <c r="F721" s="6"/>
      <c r="G721" s="6"/>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row>
    <row r="722" spans="2:196" x14ac:dyDescent="0.2">
      <c r="B722" s="3"/>
      <c r="C722" s="3"/>
      <c r="D722" s="3"/>
      <c r="E722" s="3"/>
      <c r="F722" s="6"/>
      <c r="G722" s="6"/>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row>
    <row r="723" spans="2:196" x14ac:dyDescent="0.2">
      <c r="B723" s="3"/>
      <c r="C723" s="3"/>
      <c r="D723" s="3"/>
      <c r="E723" s="3"/>
      <c r="F723" s="6"/>
      <c r="G723" s="6"/>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row>
    <row r="724" spans="2:196" x14ac:dyDescent="0.2">
      <c r="B724" s="3"/>
      <c r="C724" s="3"/>
      <c r="D724" s="3"/>
      <c r="E724" s="3"/>
      <c r="F724" s="6"/>
      <c r="G724" s="6"/>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row>
    <row r="725" spans="2:196" x14ac:dyDescent="0.2">
      <c r="B725" s="3"/>
      <c r="C725" s="3"/>
      <c r="D725" s="3"/>
      <c r="E725" s="3"/>
      <c r="F725" s="6"/>
      <c r="G725" s="6"/>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row>
    <row r="726" spans="2:196" x14ac:dyDescent="0.2">
      <c r="B726" s="3"/>
      <c r="C726" s="3"/>
      <c r="D726" s="3"/>
      <c r="E726" s="3"/>
      <c r="F726" s="6"/>
      <c r="G726" s="6"/>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row>
    <row r="727" spans="2:196" x14ac:dyDescent="0.2">
      <c r="B727" s="3"/>
      <c r="C727" s="3"/>
      <c r="D727" s="3"/>
      <c r="E727" s="3"/>
      <c r="F727" s="6"/>
      <c r="G727" s="6"/>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row>
    <row r="728" spans="2:196" x14ac:dyDescent="0.2">
      <c r="B728" s="3"/>
      <c r="C728" s="3"/>
      <c r="D728" s="3"/>
      <c r="E728" s="3"/>
      <c r="F728" s="6"/>
      <c r="G728" s="6"/>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row>
    <row r="729" spans="2:196" x14ac:dyDescent="0.2">
      <c r="B729" s="3"/>
      <c r="C729" s="3"/>
      <c r="D729" s="3"/>
      <c r="E729" s="3"/>
      <c r="F729" s="6"/>
      <c r="G729" s="6"/>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row>
    <row r="730" spans="2:196" x14ac:dyDescent="0.2">
      <c r="B730" s="3"/>
      <c r="C730" s="3"/>
      <c r="D730" s="3"/>
      <c r="E730" s="3"/>
      <c r="F730" s="6"/>
      <c r="G730" s="6"/>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row>
    <row r="731" spans="2:196" x14ac:dyDescent="0.2">
      <c r="B731" s="3"/>
      <c r="C731" s="3"/>
      <c r="D731" s="3"/>
      <c r="E731" s="3"/>
      <c r="F731" s="6"/>
      <c r="G731" s="6"/>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row>
    <row r="732" spans="2:196" x14ac:dyDescent="0.2">
      <c r="B732" s="3"/>
      <c r="C732" s="3"/>
      <c r="D732" s="3"/>
      <c r="E732" s="3"/>
      <c r="F732" s="6"/>
      <c r="G732" s="6"/>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row>
    <row r="733" spans="2:196" x14ac:dyDescent="0.2">
      <c r="B733" s="3"/>
      <c r="C733" s="3"/>
      <c r="D733" s="3"/>
      <c r="E733" s="3"/>
      <c r="F733" s="6"/>
      <c r="G733" s="6"/>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row>
    <row r="734" spans="2:196" x14ac:dyDescent="0.2">
      <c r="B734" s="3"/>
      <c r="C734" s="3"/>
      <c r="D734" s="3"/>
      <c r="E734" s="3"/>
      <c r="F734" s="6"/>
      <c r="G734" s="6"/>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row>
    <row r="735" spans="2:196" x14ac:dyDescent="0.2">
      <c r="B735" s="3"/>
      <c r="C735" s="3"/>
      <c r="D735" s="3"/>
      <c r="E735" s="3"/>
      <c r="F735" s="6"/>
      <c r="G735" s="6"/>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row>
    <row r="736" spans="2:196" x14ac:dyDescent="0.2">
      <c r="B736" s="3"/>
      <c r="C736" s="3"/>
      <c r="D736" s="3"/>
      <c r="E736" s="3"/>
      <c r="F736" s="6"/>
      <c r="G736" s="6"/>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row>
    <row r="737" spans="2:196" x14ac:dyDescent="0.2">
      <c r="B737" s="3"/>
      <c r="C737" s="3"/>
      <c r="D737" s="3"/>
      <c r="E737" s="3"/>
      <c r="F737" s="6"/>
      <c r="G737" s="6"/>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row>
    <row r="738" spans="2:196" x14ac:dyDescent="0.2">
      <c r="B738" s="3"/>
      <c r="C738" s="3"/>
      <c r="D738" s="3"/>
      <c r="E738" s="3"/>
      <c r="F738" s="6"/>
      <c r="G738" s="6"/>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row>
    <row r="739" spans="2:196" x14ac:dyDescent="0.2">
      <c r="B739" s="3"/>
      <c r="C739" s="3"/>
      <c r="D739" s="3"/>
      <c r="E739" s="3"/>
      <c r="F739" s="6"/>
      <c r="G739" s="6"/>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row>
    <row r="740" spans="2:196" x14ac:dyDescent="0.2">
      <c r="B740" s="3"/>
      <c r="C740" s="3"/>
      <c r="D740" s="3"/>
      <c r="E740" s="3"/>
      <c r="F740" s="6"/>
      <c r="G740" s="6"/>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row>
    <row r="741" spans="2:196" x14ac:dyDescent="0.2">
      <c r="B741" s="3"/>
      <c r="C741" s="3"/>
      <c r="D741" s="3"/>
      <c r="E741" s="3"/>
      <c r="F741" s="6"/>
      <c r="G741" s="6"/>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row>
    <row r="742" spans="2:196" x14ac:dyDescent="0.2">
      <c r="B742" s="3"/>
      <c r="C742" s="3"/>
      <c r="D742" s="3"/>
      <c r="E742" s="3"/>
      <c r="F742" s="6"/>
      <c r="G742" s="6"/>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row>
    <row r="743" spans="2:196" x14ac:dyDescent="0.2">
      <c r="B743" s="3"/>
      <c r="C743" s="3"/>
      <c r="D743" s="3"/>
      <c r="E743" s="3"/>
      <c r="F743" s="6"/>
      <c r="G743" s="6"/>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row>
    <row r="744" spans="2:196" x14ac:dyDescent="0.2">
      <c r="B744" s="3"/>
      <c r="C744" s="3"/>
      <c r="D744" s="3"/>
      <c r="E744" s="3"/>
      <c r="F744" s="6"/>
      <c r="G744" s="6"/>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row>
    <row r="745" spans="2:196" x14ac:dyDescent="0.2">
      <c r="B745" s="3"/>
      <c r="C745" s="3"/>
      <c r="D745" s="3"/>
      <c r="E745" s="3"/>
      <c r="F745" s="6"/>
      <c r="G745" s="6"/>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row>
    <row r="746" spans="2:196" x14ac:dyDescent="0.2">
      <c r="B746" s="3"/>
      <c r="C746" s="3"/>
      <c r="D746" s="3"/>
      <c r="E746" s="3"/>
      <c r="F746" s="6"/>
      <c r="G746" s="6"/>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row>
    <row r="747" spans="2:196" x14ac:dyDescent="0.2">
      <c r="B747" s="3"/>
      <c r="C747" s="3"/>
      <c r="D747" s="3"/>
      <c r="E747" s="3"/>
      <c r="F747" s="6"/>
      <c r="G747" s="6"/>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row>
    <row r="748" spans="2:196" x14ac:dyDescent="0.2">
      <c r="B748" s="3"/>
      <c r="C748" s="3"/>
      <c r="D748" s="3"/>
      <c r="E748" s="3"/>
      <c r="F748" s="6"/>
      <c r="G748" s="6"/>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row>
    <row r="749" spans="2:196" x14ac:dyDescent="0.2">
      <c r="B749" s="3"/>
      <c r="C749" s="3"/>
      <c r="D749" s="3"/>
      <c r="E749" s="3"/>
      <c r="F749" s="6"/>
      <c r="G749" s="6"/>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row>
    <row r="750" spans="2:196" x14ac:dyDescent="0.2">
      <c r="B750" s="3"/>
      <c r="C750" s="3"/>
      <c r="D750" s="3"/>
      <c r="E750" s="3"/>
      <c r="F750" s="6"/>
      <c r="G750" s="6"/>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row>
    <row r="751" spans="2:196" x14ac:dyDescent="0.2">
      <c r="B751" s="3"/>
      <c r="C751" s="3"/>
      <c r="D751" s="3"/>
      <c r="E751" s="3"/>
      <c r="F751" s="6"/>
      <c r="G751" s="6"/>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row>
    <row r="752" spans="2:196" x14ac:dyDescent="0.2">
      <c r="B752" s="3"/>
      <c r="C752" s="3"/>
      <c r="D752" s="3"/>
      <c r="E752" s="3"/>
      <c r="F752" s="6"/>
      <c r="G752" s="6"/>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row>
    <row r="753" spans="2:196" x14ac:dyDescent="0.2">
      <c r="B753" s="3"/>
      <c r="C753" s="3"/>
      <c r="D753" s="3"/>
      <c r="E753" s="3"/>
      <c r="F753" s="6"/>
      <c r="G753" s="6"/>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row>
    <row r="754" spans="2:196" x14ac:dyDescent="0.2">
      <c r="B754" s="3"/>
      <c r="C754" s="3"/>
      <c r="D754" s="3"/>
      <c r="E754" s="3"/>
      <c r="F754" s="6"/>
      <c r="G754" s="6"/>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row>
    <row r="755" spans="2:196" x14ac:dyDescent="0.2">
      <c r="B755" s="3"/>
      <c r="C755" s="3"/>
      <c r="D755" s="3"/>
      <c r="E755" s="3"/>
      <c r="F755" s="6"/>
      <c r="G755" s="6"/>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row>
    <row r="756" spans="2:196" x14ac:dyDescent="0.2">
      <c r="B756" s="3"/>
      <c r="C756" s="3"/>
      <c r="D756" s="3"/>
      <c r="E756" s="3"/>
      <c r="F756" s="6"/>
      <c r="G756" s="6"/>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row>
    <row r="757" spans="2:196" x14ac:dyDescent="0.2">
      <c r="B757" s="3"/>
      <c r="C757" s="3"/>
      <c r="D757" s="3"/>
      <c r="E757" s="3"/>
      <c r="F757" s="6"/>
      <c r="G757" s="6"/>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row>
    <row r="758" spans="2:196" x14ac:dyDescent="0.2">
      <c r="B758" s="3"/>
      <c r="C758" s="3"/>
      <c r="D758" s="3"/>
      <c r="E758" s="3"/>
      <c r="F758" s="6"/>
      <c r="G758" s="6"/>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row>
    <row r="759" spans="2:196" x14ac:dyDescent="0.2">
      <c r="B759" s="3"/>
      <c r="C759" s="3"/>
      <c r="D759" s="3"/>
      <c r="E759" s="3"/>
      <c r="F759" s="6"/>
      <c r="G759" s="6"/>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row>
    <row r="760" spans="2:196" x14ac:dyDescent="0.2">
      <c r="B760" s="3"/>
      <c r="C760" s="3"/>
      <c r="D760" s="3"/>
      <c r="E760" s="3"/>
      <c r="F760" s="6"/>
      <c r="G760" s="6"/>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row>
    <row r="761" spans="2:196" x14ac:dyDescent="0.2">
      <c r="B761" s="3"/>
      <c r="C761" s="3"/>
      <c r="D761" s="3"/>
      <c r="E761" s="3"/>
      <c r="F761" s="6"/>
      <c r="G761" s="6"/>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row>
    <row r="762" spans="2:196" x14ac:dyDescent="0.2">
      <c r="B762" s="3"/>
      <c r="C762" s="3"/>
      <c r="D762" s="3"/>
      <c r="E762" s="3"/>
      <c r="F762" s="6"/>
      <c r="G762" s="6"/>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row>
    <row r="763" spans="2:196" x14ac:dyDescent="0.2">
      <c r="B763" s="3"/>
      <c r="C763" s="3"/>
      <c r="D763" s="3"/>
      <c r="E763" s="3"/>
      <c r="F763" s="6"/>
      <c r="G763" s="6"/>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row>
    <row r="764" spans="2:196" x14ac:dyDescent="0.2">
      <c r="B764" s="3"/>
      <c r="C764" s="3"/>
      <c r="D764" s="3"/>
      <c r="E764" s="3"/>
      <c r="F764" s="6"/>
      <c r="G764" s="6"/>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row>
    <row r="765" spans="2:196" x14ac:dyDescent="0.2">
      <c r="B765" s="3"/>
      <c r="C765" s="3"/>
      <c r="D765" s="3"/>
      <c r="E765" s="3"/>
      <c r="F765" s="6"/>
      <c r="G765" s="6"/>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row>
    <row r="766" spans="2:196" x14ac:dyDescent="0.2">
      <c r="B766" s="3"/>
      <c r="C766" s="3"/>
      <c r="D766" s="3"/>
      <c r="E766" s="3"/>
      <c r="F766" s="6"/>
      <c r="G766" s="6"/>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row>
    <row r="767" spans="2:196" x14ac:dyDescent="0.2">
      <c r="B767" s="3"/>
      <c r="C767" s="3"/>
      <c r="D767" s="3"/>
      <c r="E767" s="3"/>
      <c r="F767" s="6"/>
      <c r="G767" s="6"/>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row>
    <row r="768" spans="2:196" x14ac:dyDescent="0.2">
      <c r="B768" s="3"/>
      <c r="C768" s="3"/>
      <c r="D768" s="3"/>
      <c r="E768" s="3"/>
      <c r="F768" s="6"/>
      <c r="G768" s="6"/>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row>
    <row r="769" spans="2:196" x14ac:dyDescent="0.2">
      <c r="B769" s="3"/>
      <c r="C769" s="3"/>
      <c r="D769" s="3"/>
      <c r="E769" s="3"/>
      <c r="F769" s="6"/>
      <c r="G769" s="6"/>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row>
    <row r="770" spans="2:196" x14ac:dyDescent="0.2">
      <c r="B770" s="3"/>
      <c r="C770" s="3"/>
      <c r="D770" s="3"/>
      <c r="E770" s="3"/>
      <c r="F770" s="6"/>
      <c r="G770" s="6"/>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row>
    <row r="771" spans="2:196" x14ac:dyDescent="0.2">
      <c r="B771" s="3"/>
      <c r="C771" s="3"/>
      <c r="D771" s="3"/>
      <c r="E771" s="3"/>
      <c r="F771" s="6"/>
      <c r="G771" s="6"/>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row>
    <row r="772" spans="2:196" x14ac:dyDescent="0.2">
      <c r="B772" s="3"/>
      <c r="C772" s="3"/>
      <c r="D772" s="3"/>
      <c r="E772" s="3"/>
      <c r="F772" s="6"/>
      <c r="G772" s="6"/>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row>
    <row r="773" spans="2:196" x14ac:dyDescent="0.2">
      <c r="B773" s="3"/>
      <c r="C773" s="3"/>
      <c r="D773" s="3"/>
      <c r="E773" s="3"/>
      <c r="F773" s="6"/>
      <c r="G773" s="6"/>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row>
    <row r="774" spans="2:196" x14ac:dyDescent="0.2">
      <c r="B774" s="3"/>
      <c r="C774" s="3"/>
      <c r="D774" s="3"/>
      <c r="E774" s="3"/>
      <c r="F774" s="6"/>
      <c r="G774" s="6"/>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row>
    <row r="775" spans="2:196" x14ac:dyDescent="0.2">
      <c r="B775" s="3"/>
      <c r="C775" s="3"/>
      <c r="D775" s="3"/>
      <c r="E775" s="3"/>
      <c r="F775" s="6"/>
      <c r="G775" s="6"/>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row>
    <row r="776" spans="2:196" x14ac:dyDescent="0.2">
      <c r="B776" s="3"/>
      <c r="C776" s="3"/>
      <c r="D776" s="3"/>
      <c r="E776" s="3"/>
      <c r="F776" s="6"/>
      <c r="G776" s="6"/>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row>
    <row r="777" spans="2:196" x14ac:dyDescent="0.2">
      <c r="B777" s="3"/>
      <c r="C777" s="3"/>
      <c r="D777" s="3"/>
      <c r="E777" s="3"/>
      <c r="F777" s="6"/>
      <c r="G777" s="6"/>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row>
    <row r="778" spans="2:196" x14ac:dyDescent="0.2">
      <c r="B778" s="3"/>
      <c r="C778" s="3"/>
      <c r="D778" s="3"/>
      <c r="E778" s="3"/>
      <c r="F778" s="6"/>
      <c r="G778" s="6"/>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row>
    <row r="779" spans="2:196" x14ac:dyDescent="0.2">
      <c r="B779" s="3"/>
      <c r="C779" s="3"/>
      <c r="D779" s="3"/>
      <c r="E779" s="3"/>
      <c r="F779" s="6"/>
      <c r="G779" s="6"/>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row>
    <row r="780" spans="2:196" x14ac:dyDescent="0.2">
      <c r="B780" s="3"/>
      <c r="C780" s="3"/>
      <c r="D780" s="3"/>
      <c r="E780" s="3"/>
      <c r="F780" s="6"/>
      <c r="G780" s="6"/>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row>
    <row r="781" spans="2:196" x14ac:dyDescent="0.2">
      <c r="B781" s="3"/>
      <c r="C781" s="3"/>
      <c r="D781" s="3"/>
      <c r="E781" s="3"/>
      <c r="F781" s="6"/>
      <c r="G781" s="6"/>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row>
    <row r="782" spans="2:196" x14ac:dyDescent="0.2">
      <c r="B782" s="3"/>
      <c r="C782" s="3"/>
      <c r="D782" s="3"/>
      <c r="E782" s="3"/>
      <c r="F782" s="6"/>
      <c r="G782" s="6"/>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row>
    <row r="783" spans="2:196" x14ac:dyDescent="0.2">
      <c r="B783" s="3"/>
      <c r="C783" s="3"/>
      <c r="D783" s="3"/>
      <c r="E783" s="3"/>
      <c r="F783" s="6"/>
      <c r="G783" s="6"/>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row>
    <row r="784" spans="2:196" x14ac:dyDescent="0.2">
      <c r="B784" s="3"/>
      <c r="C784" s="3"/>
      <c r="D784" s="3"/>
      <c r="E784" s="3"/>
      <c r="F784" s="6"/>
      <c r="G784" s="6"/>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row>
    <row r="785" spans="2:196" x14ac:dyDescent="0.2">
      <c r="B785" s="3"/>
      <c r="C785" s="3"/>
      <c r="D785" s="3"/>
      <c r="E785" s="3"/>
      <c r="F785" s="6"/>
      <c r="G785" s="6"/>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row>
    <row r="786" spans="2:196" x14ac:dyDescent="0.2">
      <c r="B786" s="3"/>
      <c r="C786" s="3"/>
      <c r="D786" s="3"/>
      <c r="E786" s="3"/>
      <c r="F786" s="6"/>
      <c r="G786" s="6"/>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row>
    <row r="787" spans="2:196" x14ac:dyDescent="0.2">
      <c r="B787" s="3"/>
      <c r="C787" s="3"/>
      <c r="D787" s="3"/>
      <c r="E787" s="3"/>
      <c r="F787" s="6"/>
      <c r="G787" s="6"/>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row>
    <row r="788" spans="2:196" x14ac:dyDescent="0.2">
      <c r="B788" s="3"/>
      <c r="C788" s="3"/>
      <c r="D788" s="3"/>
      <c r="E788" s="3"/>
      <c r="F788" s="6"/>
      <c r="G788" s="6"/>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row>
    <row r="789" spans="2:196" x14ac:dyDescent="0.2">
      <c r="B789" s="3"/>
      <c r="C789" s="3"/>
      <c r="D789" s="3"/>
      <c r="E789" s="3"/>
      <c r="F789" s="6"/>
      <c r="G789" s="6"/>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row>
    <row r="790" spans="2:196" x14ac:dyDescent="0.2">
      <c r="B790" s="3"/>
      <c r="C790" s="3"/>
      <c r="D790" s="3"/>
      <c r="E790" s="3"/>
      <c r="F790" s="6"/>
      <c r="G790" s="6"/>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row>
    <row r="791" spans="2:196" x14ac:dyDescent="0.2">
      <c r="B791" s="3"/>
      <c r="C791" s="3"/>
      <c r="D791" s="3"/>
      <c r="E791" s="3"/>
      <c r="F791" s="6"/>
      <c r="G791" s="6"/>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row>
    <row r="792" spans="2:196" x14ac:dyDescent="0.2">
      <c r="B792" s="3"/>
      <c r="C792" s="3"/>
      <c r="D792" s="3"/>
      <c r="E792" s="3"/>
      <c r="F792" s="6"/>
      <c r="G792" s="6"/>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row>
    <row r="793" spans="2:196" x14ac:dyDescent="0.2">
      <c r="B793" s="3"/>
      <c r="C793" s="3"/>
      <c r="D793" s="3"/>
      <c r="E793" s="3"/>
      <c r="F793" s="6"/>
      <c r="G793" s="6"/>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row>
    <row r="794" spans="2:196" x14ac:dyDescent="0.2">
      <c r="B794" s="3"/>
      <c r="C794" s="3"/>
      <c r="D794" s="3"/>
      <c r="E794" s="3"/>
      <c r="F794" s="6"/>
      <c r="G794" s="6"/>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row>
    <row r="795" spans="2:196" x14ac:dyDescent="0.2">
      <c r="B795" s="3"/>
      <c r="C795" s="3"/>
      <c r="D795" s="3"/>
      <c r="E795" s="3"/>
      <c r="F795" s="6"/>
      <c r="G795" s="6"/>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row>
    <row r="796" spans="2:196" x14ac:dyDescent="0.2">
      <c r="B796" s="3"/>
      <c r="C796" s="3"/>
      <c r="D796" s="3"/>
      <c r="E796" s="3"/>
      <c r="F796" s="6"/>
      <c r="G796" s="6"/>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row>
    <row r="797" spans="2:196" x14ac:dyDescent="0.2">
      <c r="B797" s="3"/>
      <c r="C797" s="3"/>
      <c r="D797" s="3"/>
      <c r="E797" s="3"/>
      <c r="F797" s="6"/>
      <c r="G797" s="6"/>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row>
    <row r="798" spans="2:196" x14ac:dyDescent="0.2">
      <c r="B798" s="3"/>
      <c r="C798" s="3"/>
      <c r="D798" s="3"/>
      <c r="E798" s="3"/>
      <c r="F798" s="6"/>
      <c r="G798" s="6"/>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row>
    <row r="799" spans="2:196" x14ac:dyDescent="0.2">
      <c r="B799" s="3"/>
      <c r="C799" s="3"/>
      <c r="D799" s="3"/>
      <c r="E799" s="3"/>
      <c r="F799" s="6"/>
      <c r="G799" s="6"/>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row>
    <row r="800" spans="2:196" x14ac:dyDescent="0.2">
      <c r="B800" s="3"/>
      <c r="C800" s="3"/>
      <c r="D800" s="3"/>
      <c r="E800" s="3"/>
      <c r="F800" s="6"/>
      <c r="G800" s="6"/>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row>
    <row r="801" spans="2:196" x14ac:dyDescent="0.2">
      <c r="B801" s="3"/>
      <c r="C801" s="3"/>
      <c r="D801" s="3"/>
      <c r="E801" s="3"/>
      <c r="F801" s="6"/>
      <c r="G801" s="6"/>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row>
    <row r="802" spans="2:196" x14ac:dyDescent="0.2">
      <c r="B802" s="3"/>
      <c r="C802" s="3"/>
      <c r="D802" s="3"/>
      <c r="E802" s="3"/>
      <c r="F802" s="6"/>
      <c r="G802" s="6"/>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row>
    <row r="803" spans="2:196" x14ac:dyDescent="0.2">
      <c r="B803" s="3"/>
      <c r="C803" s="3"/>
      <c r="D803" s="3"/>
      <c r="E803" s="3"/>
      <c r="F803" s="6"/>
      <c r="G803" s="6"/>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row>
    <row r="804" spans="2:196" x14ac:dyDescent="0.2">
      <c r="B804" s="3"/>
      <c r="C804" s="3"/>
      <c r="D804" s="3"/>
      <c r="E804" s="3"/>
      <c r="F804" s="6"/>
      <c r="G804" s="6"/>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row>
    <row r="805" spans="2:196" x14ac:dyDescent="0.2">
      <c r="B805" s="3"/>
      <c r="C805" s="3"/>
      <c r="D805" s="3"/>
      <c r="E805" s="3"/>
      <c r="F805" s="6"/>
      <c r="G805" s="6"/>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row>
    <row r="806" spans="2:196" x14ac:dyDescent="0.2">
      <c r="B806" s="3"/>
      <c r="C806" s="3"/>
      <c r="D806" s="3"/>
      <c r="E806" s="3"/>
      <c r="F806" s="6"/>
      <c r="G806" s="6"/>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row>
    <row r="807" spans="2:196" x14ac:dyDescent="0.2">
      <c r="B807" s="3"/>
      <c r="C807" s="3"/>
      <c r="D807" s="3"/>
      <c r="E807" s="3"/>
      <c r="F807" s="6"/>
      <c r="G807" s="6"/>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row>
    <row r="808" spans="2:196" x14ac:dyDescent="0.2">
      <c r="B808" s="3"/>
      <c r="C808" s="3"/>
      <c r="D808" s="3"/>
      <c r="E808" s="3"/>
      <c r="F808" s="6"/>
      <c r="G808" s="6"/>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row>
    <row r="809" spans="2:196" x14ac:dyDescent="0.2">
      <c r="B809" s="3"/>
      <c r="C809" s="3"/>
      <c r="D809" s="3"/>
      <c r="E809" s="3"/>
      <c r="F809" s="6"/>
      <c r="G809" s="6"/>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row>
    <row r="810" spans="2:196" x14ac:dyDescent="0.2">
      <c r="B810" s="3"/>
      <c r="C810" s="3"/>
      <c r="D810" s="3"/>
      <c r="E810" s="3"/>
      <c r="F810" s="6"/>
      <c r="G810" s="6"/>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row>
    <row r="811" spans="2:196" x14ac:dyDescent="0.2">
      <c r="B811" s="3"/>
      <c r="C811" s="3"/>
      <c r="D811" s="3"/>
      <c r="E811" s="3"/>
      <c r="F811" s="6"/>
      <c r="G811" s="6"/>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row>
    <row r="812" spans="2:196" x14ac:dyDescent="0.2">
      <c r="B812" s="3"/>
      <c r="C812" s="3"/>
      <c r="D812" s="3"/>
      <c r="E812" s="3"/>
      <c r="F812" s="6"/>
      <c r="G812" s="6"/>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row>
    <row r="813" spans="2:196" x14ac:dyDescent="0.2">
      <c r="B813" s="3"/>
      <c r="C813" s="3"/>
      <c r="D813" s="3"/>
      <c r="E813" s="3"/>
      <c r="F813" s="6"/>
      <c r="G813" s="6"/>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row>
    <row r="814" spans="2:196" x14ac:dyDescent="0.2">
      <c r="B814" s="3"/>
      <c r="C814" s="3"/>
      <c r="D814" s="3"/>
      <c r="E814" s="3"/>
      <c r="F814" s="6"/>
      <c r="G814" s="6"/>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row>
    <row r="815" spans="2:196" x14ac:dyDescent="0.2">
      <c r="B815" s="3"/>
      <c r="C815" s="3"/>
      <c r="D815" s="3"/>
      <c r="E815" s="3"/>
      <c r="F815" s="6"/>
      <c r="G815" s="6"/>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row>
    <row r="816" spans="2:196" x14ac:dyDescent="0.2">
      <c r="B816" s="3"/>
      <c r="C816" s="3"/>
      <c r="D816" s="3"/>
      <c r="E816" s="3"/>
      <c r="F816" s="6"/>
      <c r="G816" s="6"/>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row>
    <row r="817" spans="2:196" x14ac:dyDescent="0.2">
      <c r="B817" s="3"/>
      <c r="C817" s="3"/>
      <c r="D817" s="3"/>
      <c r="E817" s="3"/>
      <c r="F817" s="6"/>
      <c r="G817" s="6"/>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row>
    <row r="818" spans="2:196" x14ac:dyDescent="0.2">
      <c r="B818" s="3"/>
      <c r="C818" s="3"/>
      <c r="D818" s="3"/>
      <c r="E818" s="3"/>
      <c r="F818" s="6"/>
      <c r="G818" s="6"/>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row>
    <row r="819" spans="2:196" x14ac:dyDescent="0.2">
      <c r="B819" s="3"/>
      <c r="C819" s="3"/>
      <c r="D819" s="3"/>
      <c r="E819" s="3"/>
      <c r="F819" s="6"/>
      <c r="G819" s="6"/>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row>
    <row r="820" spans="2:196" x14ac:dyDescent="0.2">
      <c r="B820" s="3"/>
      <c r="C820" s="3"/>
      <c r="D820" s="3"/>
      <c r="E820" s="3"/>
      <c r="F820" s="6"/>
      <c r="G820" s="6"/>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row>
    <row r="821" spans="2:196" x14ac:dyDescent="0.2">
      <c r="B821" s="3"/>
      <c r="C821" s="3"/>
      <c r="D821" s="3"/>
      <c r="E821" s="3"/>
      <c r="F821" s="6"/>
      <c r="G821" s="6"/>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row>
    <row r="822" spans="2:196" x14ac:dyDescent="0.2">
      <c r="B822" s="3"/>
      <c r="C822" s="3"/>
      <c r="D822" s="3"/>
      <c r="E822" s="3"/>
      <c r="F822" s="6"/>
      <c r="G822" s="6"/>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row>
    <row r="823" spans="2:196" x14ac:dyDescent="0.2">
      <c r="B823" s="3"/>
      <c r="C823" s="3"/>
      <c r="D823" s="3"/>
      <c r="E823" s="3"/>
      <c r="F823" s="6"/>
      <c r="G823" s="6"/>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row>
    <row r="824" spans="2:196" x14ac:dyDescent="0.2">
      <c r="B824" s="3"/>
      <c r="C824" s="3"/>
      <c r="D824" s="3"/>
      <c r="E824" s="3"/>
      <c r="F824" s="6"/>
      <c r="G824" s="6"/>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row>
    <row r="825" spans="2:196" x14ac:dyDescent="0.2">
      <c r="B825" s="3"/>
      <c r="C825" s="3"/>
      <c r="D825" s="3"/>
      <c r="E825" s="3"/>
      <c r="F825" s="6"/>
      <c r="G825" s="6"/>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row>
    <row r="826" spans="2:196" x14ac:dyDescent="0.2">
      <c r="B826" s="3"/>
      <c r="C826" s="3"/>
      <c r="D826" s="3"/>
      <c r="E826" s="3"/>
      <c r="F826" s="6"/>
      <c r="G826" s="6"/>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row>
    <row r="827" spans="2:196" x14ac:dyDescent="0.2">
      <c r="B827" s="3"/>
      <c r="C827" s="3"/>
      <c r="D827" s="3"/>
      <c r="E827" s="3"/>
      <c r="F827" s="6"/>
      <c r="G827" s="6"/>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row>
    <row r="828" spans="2:196" x14ac:dyDescent="0.2">
      <c r="B828" s="3"/>
      <c r="C828" s="3"/>
      <c r="D828" s="3"/>
      <c r="E828" s="3"/>
      <c r="F828" s="6"/>
      <c r="G828" s="6"/>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row>
    <row r="829" spans="2:196" x14ac:dyDescent="0.2">
      <c r="B829" s="3"/>
      <c r="C829" s="3"/>
      <c r="D829" s="3"/>
      <c r="E829" s="3"/>
      <c r="F829" s="6"/>
      <c r="G829" s="6"/>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row>
    <row r="830" spans="2:196" x14ac:dyDescent="0.2">
      <c r="B830" s="3"/>
      <c r="C830" s="3"/>
      <c r="D830" s="3"/>
      <c r="E830" s="3"/>
      <c r="F830" s="6"/>
      <c r="G830" s="6"/>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row>
    <row r="831" spans="2:196" x14ac:dyDescent="0.2">
      <c r="B831" s="3"/>
      <c r="C831" s="3"/>
      <c r="D831" s="3"/>
      <c r="E831" s="3"/>
      <c r="F831" s="6"/>
      <c r="G831" s="6"/>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row>
    <row r="832" spans="2:196" x14ac:dyDescent="0.2">
      <c r="B832" s="3"/>
      <c r="C832" s="3"/>
      <c r="D832" s="3"/>
      <c r="E832" s="3"/>
      <c r="F832" s="6"/>
      <c r="G832" s="6"/>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row>
    <row r="833" spans="2:196" x14ac:dyDescent="0.2">
      <c r="B833" s="3"/>
      <c r="C833" s="3"/>
      <c r="D833" s="3"/>
      <c r="E833" s="3"/>
      <c r="F833" s="6"/>
      <c r="G833" s="6"/>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row>
    <row r="834" spans="2:196" x14ac:dyDescent="0.2">
      <c r="B834" s="3"/>
      <c r="C834" s="3"/>
      <c r="D834" s="3"/>
      <c r="E834" s="3"/>
      <c r="F834" s="6"/>
      <c r="G834" s="6"/>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row>
    <row r="835" spans="2:196" x14ac:dyDescent="0.2">
      <c r="B835" s="3"/>
      <c r="C835" s="3"/>
      <c r="D835" s="3"/>
      <c r="E835" s="3"/>
      <c r="F835" s="6"/>
      <c r="G835" s="6"/>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row>
    <row r="836" spans="2:196" x14ac:dyDescent="0.2">
      <c r="B836" s="3"/>
      <c r="C836" s="3"/>
      <c r="D836" s="3"/>
      <c r="E836" s="3"/>
      <c r="F836" s="6"/>
      <c r="G836" s="6"/>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row>
    <row r="837" spans="2:196" x14ac:dyDescent="0.2">
      <c r="B837" s="3"/>
      <c r="C837" s="3"/>
      <c r="D837" s="3"/>
      <c r="E837" s="3"/>
      <c r="F837" s="6"/>
      <c r="G837" s="6"/>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row>
    <row r="838" spans="2:196" x14ac:dyDescent="0.2">
      <c r="B838" s="3"/>
      <c r="C838" s="3"/>
      <c r="D838" s="3"/>
      <c r="E838" s="3"/>
      <c r="F838" s="6"/>
      <c r="G838" s="6"/>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row>
    <row r="839" spans="2:196" x14ac:dyDescent="0.2">
      <c r="B839" s="3"/>
      <c r="C839" s="3"/>
      <c r="D839" s="3"/>
      <c r="E839" s="3"/>
      <c r="F839" s="6"/>
      <c r="G839" s="6"/>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row>
    <row r="840" spans="2:196" x14ac:dyDescent="0.2">
      <c r="B840" s="3"/>
      <c r="C840" s="3"/>
      <c r="D840" s="3"/>
      <c r="E840" s="3"/>
      <c r="F840" s="6"/>
      <c r="G840" s="6"/>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row>
    <row r="841" spans="2:196" x14ac:dyDescent="0.2">
      <c r="B841" s="3"/>
      <c r="C841" s="3"/>
      <c r="D841" s="3"/>
      <c r="E841" s="3"/>
      <c r="F841" s="6"/>
      <c r="G841" s="6"/>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row>
    <row r="842" spans="2:196" x14ac:dyDescent="0.2">
      <c r="B842" s="3"/>
      <c r="C842" s="3"/>
      <c r="D842" s="3"/>
      <c r="E842" s="3"/>
      <c r="F842" s="6"/>
      <c r="G842" s="6"/>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row>
    <row r="843" spans="2:196" x14ac:dyDescent="0.2">
      <c r="B843" s="3"/>
      <c r="C843" s="3"/>
      <c r="D843" s="3"/>
      <c r="E843" s="3"/>
      <c r="F843" s="6"/>
      <c r="G843" s="6"/>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row>
    <row r="844" spans="2:196" x14ac:dyDescent="0.2">
      <c r="B844" s="3"/>
      <c r="C844" s="3"/>
      <c r="D844" s="3"/>
      <c r="E844" s="3"/>
      <c r="F844" s="6"/>
      <c r="G844" s="6"/>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row>
    <row r="845" spans="2:196" x14ac:dyDescent="0.2">
      <c r="B845" s="3"/>
      <c r="C845" s="3"/>
      <c r="D845" s="3"/>
      <c r="E845" s="3"/>
      <c r="F845" s="6"/>
      <c r="G845" s="6"/>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row>
    <row r="846" spans="2:196" x14ac:dyDescent="0.2">
      <c r="B846" s="3"/>
      <c r="C846" s="3"/>
      <c r="D846" s="3"/>
      <c r="E846" s="3"/>
      <c r="F846" s="6"/>
      <c r="G846" s="6"/>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row>
    <row r="847" spans="2:196" x14ac:dyDescent="0.2">
      <c r="B847" s="3"/>
      <c r="C847" s="3"/>
      <c r="D847" s="3"/>
      <c r="E847" s="3"/>
      <c r="F847" s="6"/>
      <c r="G847" s="6"/>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row>
    <row r="848" spans="2:196" x14ac:dyDescent="0.2">
      <c r="B848" s="3"/>
      <c r="C848" s="3"/>
      <c r="D848" s="3"/>
      <c r="E848" s="3"/>
      <c r="F848" s="6"/>
      <c r="G848" s="6"/>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row>
    <row r="849" spans="2:196" x14ac:dyDescent="0.2">
      <c r="B849" s="3"/>
      <c r="C849" s="3"/>
      <c r="D849" s="3"/>
      <c r="E849" s="3"/>
      <c r="F849" s="6"/>
      <c r="G849" s="6"/>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row>
    <row r="850" spans="2:196" x14ac:dyDescent="0.2">
      <c r="B850" s="3"/>
      <c r="C850" s="3"/>
      <c r="D850" s="3"/>
      <c r="E850" s="3"/>
      <c r="F850" s="6"/>
      <c r="G850" s="6"/>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row>
    <row r="851" spans="2:196" x14ac:dyDescent="0.2">
      <c r="B851" s="3"/>
      <c r="C851" s="3"/>
      <c r="D851" s="3"/>
      <c r="E851" s="3"/>
      <c r="F851" s="6"/>
      <c r="G851" s="6"/>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row>
    <row r="852" spans="2:196" x14ac:dyDescent="0.2">
      <c r="B852" s="3"/>
      <c r="C852" s="3"/>
      <c r="D852" s="3"/>
      <c r="E852" s="3"/>
      <c r="F852" s="6"/>
      <c r="G852" s="6"/>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row>
    <row r="853" spans="2:196" x14ac:dyDescent="0.2">
      <c r="B853" s="3"/>
      <c r="C853" s="3"/>
      <c r="D853" s="3"/>
      <c r="E853" s="3"/>
      <c r="F853" s="6"/>
      <c r="G853" s="6"/>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row>
    <row r="854" spans="2:196" x14ac:dyDescent="0.2">
      <c r="B854" s="3"/>
      <c r="C854" s="3"/>
      <c r="D854" s="3"/>
      <c r="E854" s="3"/>
      <c r="F854" s="6"/>
      <c r="G854" s="6"/>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row>
    <row r="855" spans="2:196" x14ac:dyDescent="0.2">
      <c r="B855" s="3"/>
      <c r="C855" s="3"/>
      <c r="D855" s="3"/>
      <c r="E855" s="3"/>
      <c r="F855" s="6"/>
      <c r="G855" s="6"/>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row>
    <row r="856" spans="2:196" x14ac:dyDescent="0.2">
      <c r="B856" s="3"/>
      <c r="C856" s="3"/>
      <c r="D856" s="3"/>
      <c r="E856" s="3"/>
      <c r="F856" s="6"/>
      <c r="G856" s="6"/>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row>
    <row r="857" spans="2:196" x14ac:dyDescent="0.2">
      <c r="B857" s="3"/>
      <c r="C857" s="3"/>
      <c r="D857" s="3"/>
      <c r="E857" s="3"/>
      <c r="F857" s="6"/>
      <c r="G857" s="6"/>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row>
    <row r="858" spans="2:196" x14ac:dyDescent="0.2">
      <c r="B858" s="3"/>
      <c r="C858" s="3"/>
      <c r="D858" s="3"/>
      <c r="E858" s="3"/>
      <c r="F858" s="6"/>
      <c r="G858" s="6"/>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row>
    <row r="859" spans="2:196" x14ac:dyDescent="0.2">
      <c r="B859" s="3"/>
      <c r="C859" s="3"/>
      <c r="D859" s="3"/>
      <c r="E859" s="3"/>
      <c r="F859" s="6"/>
      <c r="G859" s="6"/>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row>
    <row r="860" spans="2:196" x14ac:dyDescent="0.2">
      <c r="B860" s="3"/>
      <c r="C860" s="3"/>
      <c r="D860" s="3"/>
      <c r="E860" s="3"/>
      <c r="F860" s="6"/>
      <c r="G860" s="6"/>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row>
    <row r="861" spans="2:196" x14ac:dyDescent="0.2">
      <c r="B861" s="3"/>
      <c r="C861" s="3"/>
      <c r="D861" s="3"/>
      <c r="E861" s="3"/>
      <c r="F861" s="6"/>
      <c r="G861" s="6"/>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row>
    <row r="862" spans="2:196" x14ac:dyDescent="0.2">
      <c r="B862" s="3"/>
      <c r="C862" s="3"/>
      <c r="D862" s="3"/>
      <c r="E862" s="3"/>
      <c r="F862" s="6"/>
      <c r="G862" s="6"/>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row>
    <row r="863" spans="2:196" x14ac:dyDescent="0.2">
      <c r="B863" s="3"/>
      <c r="C863" s="3"/>
      <c r="D863" s="3"/>
      <c r="E863" s="3"/>
      <c r="F863" s="6"/>
      <c r="G863" s="6"/>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row>
    <row r="864" spans="2:196" x14ac:dyDescent="0.2">
      <c r="B864" s="3"/>
      <c r="C864" s="3"/>
      <c r="D864" s="3"/>
      <c r="E864" s="3"/>
      <c r="F864" s="6"/>
      <c r="G864" s="6"/>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row>
    <row r="865" spans="2:196" x14ac:dyDescent="0.2">
      <c r="B865" s="3"/>
      <c r="C865" s="3"/>
      <c r="D865" s="3"/>
      <c r="E865" s="3"/>
      <c r="F865" s="6"/>
      <c r="G865" s="6"/>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row>
    <row r="866" spans="2:196" x14ac:dyDescent="0.2">
      <c r="B866" s="3"/>
      <c r="C866" s="3"/>
      <c r="D866" s="3"/>
      <c r="E866" s="3"/>
      <c r="F866" s="6"/>
      <c r="G866" s="6"/>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row>
    <row r="867" spans="2:196" x14ac:dyDescent="0.2">
      <c r="B867" s="3"/>
      <c r="C867" s="3"/>
      <c r="D867" s="3"/>
      <c r="E867" s="3"/>
      <c r="F867" s="6"/>
      <c r="G867" s="6"/>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row>
    <row r="868" spans="2:196" x14ac:dyDescent="0.2">
      <c r="B868" s="3"/>
      <c r="C868" s="3"/>
      <c r="D868" s="3"/>
      <c r="E868" s="3"/>
      <c r="F868" s="6"/>
      <c r="G868" s="6"/>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row>
    <row r="869" spans="2:196" x14ac:dyDescent="0.2">
      <c r="B869" s="3"/>
      <c r="C869" s="3"/>
      <c r="D869" s="3"/>
      <c r="E869" s="3"/>
      <c r="F869" s="6"/>
      <c r="G869" s="6"/>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row>
    <row r="870" spans="2:196" x14ac:dyDescent="0.2">
      <c r="B870" s="3"/>
      <c r="C870" s="3"/>
      <c r="D870" s="3"/>
      <c r="E870" s="3"/>
      <c r="F870" s="6"/>
      <c r="G870" s="6"/>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row>
    <row r="871" spans="2:196" x14ac:dyDescent="0.2">
      <c r="B871" s="3"/>
      <c r="C871" s="3"/>
      <c r="D871" s="3"/>
      <c r="E871" s="3"/>
      <c r="F871" s="6"/>
      <c r="G871" s="6"/>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row>
    <row r="872" spans="2:196" x14ac:dyDescent="0.2">
      <c r="B872" s="3"/>
      <c r="C872" s="3"/>
      <c r="D872" s="3"/>
      <c r="E872" s="3"/>
      <c r="F872" s="6"/>
      <c r="G872" s="6"/>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row>
    <row r="873" spans="2:196" x14ac:dyDescent="0.2">
      <c r="B873" s="3"/>
      <c r="C873" s="3"/>
      <c r="D873" s="3"/>
      <c r="E873" s="3"/>
      <c r="F873" s="6"/>
      <c r="G873" s="6"/>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row>
    <row r="874" spans="2:196" x14ac:dyDescent="0.2">
      <c r="B874" s="3"/>
      <c r="C874" s="3"/>
      <c r="D874" s="3"/>
      <c r="E874" s="3"/>
      <c r="F874" s="6"/>
      <c r="G874" s="6"/>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row>
    <row r="875" spans="2:196" x14ac:dyDescent="0.2">
      <c r="B875" s="3"/>
      <c r="C875" s="3"/>
      <c r="D875" s="3"/>
      <c r="E875" s="3"/>
      <c r="F875" s="6"/>
      <c r="G875" s="6"/>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row>
    <row r="876" spans="2:196" x14ac:dyDescent="0.2">
      <c r="B876" s="3"/>
      <c r="C876" s="3"/>
      <c r="D876" s="3"/>
      <c r="E876" s="3"/>
      <c r="F876" s="6"/>
      <c r="G876" s="6"/>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row>
    <row r="877" spans="2:196" x14ac:dyDescent="0.2">
      <c r="B877" s="3"/>
      <c r="C877" s="3"/>
      <c r="D877" s="3"/>
      <c r="E877" s="3"/>
      <c r="F877" s="6"/>
      <c r="G877" s="6"/>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row>
    <row r="878" spans="2:196" x14ac:dyDescent="0.2">
      <c r="B878" s="3"/>
      <c r="C878" s="3"/>
      <c r="D878" s="3"/>
      <c r="E878" s="3"/>
      <c r="F878" s="6"/>
      <c r="G878" s="6"/>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row>
    <row r="879" spans="2:196" x14ac:dyDescent="0.2">
      <c r="B879" s="3"/>
      <c r="C879" s="3"/>
      <c r="D879" s="3"/>
      <c r="E879" s="3"/>
      <c r="F879" s="6"/>
      <c r="G879" s="6"/>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row>
    <row r="880" spans="2:196" x14ac:dyDescent="0.2">
      <c r="B880" s="3"/>
      <c r="C880" s="3"/>
      <c r="D880" s="3"/>
      <c r="E880" s="3"/>
      <c r="F880" s="6"/>
      <c r="G880" s="6"/>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row>
    <row r="881" spans="2:196" x14ac:dyDescent="0.2">
      <c r="B881" s="3"/>
      <c r="C881" s="3"/>
      <c r="D881" s="3"/>
      <c r="E881" s="3"/>
      <c r="F881" s="6"/>
      <c r="G881" s="6"/>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row>
    <row r="882" spans="2:196" x14ac:dyDescent="0.2">
      <c r="B882" s="3"/>
      <c r="C882" s="3"/>
      <c r="D882" s="3"/>
      <c r="E882" s="3"/>
      <c r="F882" s="6"/>
      <c r="G882" s="6"/>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row>
    <row r="883" spans="2:196" x14ac:dyDescent="0.2">
      <c r="B883" s="3"/>
      <c r="C883" s="3"/>
      <c r="D883" s="3"/>
      <c r="E883" s="3"/>
      <c r="F883" s="6"/>
      <c r="G883" s="6"/>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row>
    <row r="884" spans="2:196" x14ac:dyDescent="0.2">
      <c r="B884" s="3"/>
      <c r="C884" s="3"/>
      <c r="D884" s="3"/>
      <c r="E884" s="3"/>
      <c r="F884" s="6"/>
      <c r="G884" s="6"/>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row>
    <row r="885" spans="2:196" x14ac:dyDescent="0.2">
      <c r="B885" s="3"/>
      <c r="C885" s="3"/>
      <c r="D885" s="3"/>
      <c r="E885" s="3"/>
      <c r="F885" s="6"/>
      <c r="G885" s="6"/>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row>
    <row r="886" spans="2:196" x14ac:dyDescent="0.2">
      <c r="B886" s="3"/>
      <c r="C886" s="3"/>
      <c r="D886" s="3"/>
      <c r="E886" s="3"/>
      <c r="F886" s="6"/>
      <c r="G886" s="6"/>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row>
    <row r="887" spans="2:196" x14ac:dyDescent="0.2">
      <c r="B887" s="3"/>
      <c r="C887" s="3"/>
      <c r="D887" s="3"/>
      <c r="E887" s="3"/>
      <c r="F887" s="6"/>
      <c r="G887" s="6"/>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row>
    <row r="888" spans="2:196" x14ac:dyDescent="0.2">
      <c r="B888" s="3"/>
      <c r="C888" s="3"/>
      <c r="D888" s="3"/>
      <c r="E888" s="3"/>
      <c r="F888" s="6"/>
      <c r="G888" s="6"/>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row>
    <row r="889" spans="2:196" x14ac:dyDescent="0.2">
      <c r="B889" s="3"/>
      <c r="C889" s="3"/>
      <c r="D889" s="3"/>
      <c r="E889" s="3"/>
      <c r="F889" s="6"/>
      <c r="G889" s="6"/>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row>
    <row r="890" spans="2:196" x14ac:dyDescent="0.2">
      <c r="B890" s="3"/>
      <c r="C890" s="3"/>
      <c r="D890" s="3"/>
      <c r="E890" s="3"/>
      <c r="F890" s="6"/>
      <c r="G890" s="6"/>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row>
    <row r="891" spans="2:196" x14ac:dyDescent="0.2">
      <c r="B891" s="3"/>
      <c r="C891" s="3"/>
      <c r="D891" s="3"/>
      <c r="E891" s="3"/>
      <c r="F891" s="6"/>
      <c r="G891" s="6"/>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row>
    <row r="892" spans="2:196" x14ac:dyDescent="0.2">
      <c r="B892" s="3"/>
      <c r="C892" s="3"/>
      <c r="D892" s="3"/>
      <c r="E892" s="3"/>
      <c r="F892" s="6"/>
      <c r="G892" s="6"/>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row>
    <row r="893" spans="2:196" x14ac:dyDescent="0.2">
      <c r="B893" s="3"/>
      <c r="C893" s="3"/>
      <c r="D893" s="3"/>
      <c r="E893" s="3"/>
      <c r="F893" s="6"/>
      <c r="G893" s="6"/>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row>
    <row r="894" spans="2:196" x14ac:dyDescent="0.2">
      <c r="B894" s="3"/>
      <c r="C894" s="3"/>
      <c r="D894" s="3"/>
      <c r="E894" s="3"/>
      <c r="F894" s="6"/>
      <c r="G894" s="6"/>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row>
    <row r="895" spans="2:196" x14ac:dyDescent="0.2">
      <c r="B895" s="3"/>
      <c r="C895" s="3"/>
      <c r="D895" s="3"/>
      <c r="E895" s="3"/>
      <c r="F895" s="6"/>
      <c r="G895" s="6"/>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row>
    <row r="896" spans="2:196" x14ac:dyDescent="0.2">
      <c r="B896" s="3"/>
      <c r="C896" s="3"/>
      <c r="D896" s="3"/>
      <c r="E896" s="3"/>
      <c r="F896" s="6"/>
      <c r="G896" s="6"/>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row>
    <row r="897" spans="2:196" x14ac:dyDescent="0.2">
      <c r="B897" s="3"/>
      <c r="C897" s="3"/>
      <c r="D897" s="3"/>
      <c r="E897" s="3"/>
      <c r="F897" s="6"/>
      <c r="G897" s="6"/>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row>
    <row r="898" spans="2:196" x14ac:dyDescent="0.2">
      <c r="B898" s="3"/>
      <c r="C898" s="3"/>
      <c r="D898" s="3"/>
      <c r="E898" s="3"/>
      <c r="F898" s="6"/>
      <c r="G898" s="6"/>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row>
    <row r="899" spans="2:196" x14ac:dyDescent="0.2">
      <c r="B899" s="3"/>
      <c r="C899" s="3"/>
      <c r="D899" s="3"/>
      <c r="E899" s="3"/>
      <c r="F899" s="6"/>
      <c r="G899" s="6"/>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row>
    <row r="900" spans="2:196" x14ac:dyDescent="0.2">
      <c r="B900" s="3"/>
      <c r="C900" s="3"/>
      <c r="D900" s="3"/>
      <c r="E900" s="3"/>
      <c r="F900" s="6"/>
      <c r="G900" s="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row>
    <row r="901" spans="2:196" x14ac:dyDescent="0.2">
      <c r="B901" s="3"/>
      <c r="C901" s="3"/>
      <c r="D901" s="3"/>
      <c r="E901" s="3"/>
      <c r="F901" s="6"/>
      <c r="G901" s="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row>
    <row r="902" spans="2:196" x14ac:dyDescent="0.2">
      <c r="B902" s="3"/>
      <c r="C902" s="3"/>
      <c r="D902" s="3"/>
      <c r="E902" s="3"/>
      <c r="F902" s="6"/>
      <c r="G902" s="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row>
    <row r="903" spans="2:196" x14ac:dyDescent="0.2">
      <c r="B903" s="3"/>
      <c r="C903" s="3"/>
      <c r="D903" s="3"/>
      <c r="E903" s="3"/>
      <c r="F903" s="6"/>
      <c r="G903" s="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row>
    <row r="904" spans="2:196" x14ac:dyDescent="0.2">
      <c r="B904" s="3"/>
      <c r="C904" s="3"/>
      <c r="D904" s="3"/>
      <c r="E904" s="3"/>
      <c r="F904" s="6"/>
      <c r="G904" s="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row>
    <row r="905" spans="2:196" x14ac:dyDescent="0.2">
      <c r="B905" s="3"/>
      <c r="C905" s="3"/>
      <c r="D905" s="3"/>
      <c r="E905" s="3"/>
      <c r="F905" s="6"/>
      <c r="G905" s="6"/>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row>
    <row r="906" spans="2:196" x14ac:dyDescent="0.2">
      <c r="B906" s="3"/>
      <c r="C906" s="3"/>
      <c r="D906" s="3"/>
      <c r="E906" s="3"/>
      <c r="F906" s="6"/>
      <c r="G906" s="6"/>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row>
    <row r="907" spans="2:196" x14ac:dyDescent="0.2">
      <c r="B907" s="3"/>
      <c r="C907" s="3"/>
      <c r="D907" s="3"/>
      <c r="E907" s="3"/>
      <c r="F907" s="6"/>
      <c r="G907" s="6"/>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row>
    <row r="908" spans="2:196" x14ac:dyDescent="0.2">
      <c r="B908" s="3"/>
      <c r="C908" s="3"/>
      <c r="D908" s="3"/>
      <c r="E908" s="3"/>
      <c r="F908" s="6"/>
      <c r="G908" s="6"/>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row>
    <row r="909" spans="2:196" x14ac:dyDescent="0.2">
      <c r="B909" s="3"/>
      <c r="C909" s="3"/>
      <c r="D909" s="3"/>
      <c r="E909" s="3"/>
      <c r="F909" s="6"/>
      <c r="G909" s="6"/>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row>
    <row r="910" spans="2:196" x14ac:dyDescent="0.2">
      <c r="B910" s="3"/>
      <c r="C910" s="3"/>
      <c r="D910" s="3"/>
      <c r="E910" s="3"/>
      <c r="F910" s="6"/>
      <c r="G910" s="6"/>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row>
    <row r="911" spans="2:196" x14ac:dyDescent="0.2">
      <c r="B911" s="3"/>
      <c r="C911" s="3"/>
      <c r="D911" s="3"/>
      <c r="E911" s="3"/>
      <c r="F911" s="6"/>
      <c r="G911" s="6"/>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row>
    <row r="912" spans="2:196" x14ac:dyDescent="0.2">
      <c r="B912" s="3"/>
      <c r="C912" s="3"/>
      <c r="D912" s="3"/>
      <c r="E912" s="3"/>
      <c r="F912" s="6"/>
      <c r="G912" s="6"/>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row>
    <row r="913" spans="2:196" x14ac:dyDescent="0.2">
      <c r="B913" s="3"/>
      <c r="C913" s="3"/>
      <c r="D913" s="3"/>
      <c r="E913" s="3"/>
      <c r="F913" s="6"/>
      <c r="G913" s="6"/>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row>
    <row r="914" spans="2:196" x14ac:dyDescent="0.2">
      <c r="B914" s="3"/>
      <c r="C914" s="3"/>
      <c r="D914" s="3"/>
      <c r="E914" s="3"/>
      <c r="F914" s="6"/>
      <c r="G914" s="6"/>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row>
    <row r="915" spans="2:196" x14ac:dyDescent="0.2">
      <c r="B915" s="3"/>
      <c r="C915" s="3"/>
      <c r="D915" s="3"/>
      <c r="E915" s="3"/>
      <c r="F915" s="6"/>
      <c r="G915" s="6"/>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row>
    <row r="916" spans="2:196" x14ac:dyDescent="0.2">
      <c r="B916" s="3"/>
      <c r="C916" s="3"/>
      <c r="D916" s="3"/>
      <c r="E916" s="3"/>
      <c r="F916" s="6"/>
      <c r="G916" s="6"/>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row>
    <row r="917" spans="2:196" x14ac:dyDescent="0.2">
      <c r="B917" s="3"/>
      <c r="C917" s="3"/>
      <c r="D917" s="3"/>
      <c r="E917" s="3"/>
      <c r="F917" s="6"/>
      <c r="G917" s="6"/>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row>
    <row r="918" spans="2:196" x14ac:dyDescent="0.2">
      <c r="B918" s="3"/>
      <c r="C918" s="3"/>
      <c r="D918" s="3"/>
      <c r="E918" s="3"/>
      <c r="F918" s="6"/>
      <c r="G918" s="6"/>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row>
    <row r="919" spans="2:196" x14ac:dyDescent="0.2">
      <c r="B919" s="3"/>
      <c r="C919" s="3"/>
      <c r="D919" s="3"/>
      <c r="E919" s="3"/>
      <c r="F919" s="6"/>
      <c r="G919" s="6"/>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row>
    <row r="920" spans="2:196" x14ac:dyDescent="0.2">
      <c r="B920" s="3"/>
      <c r="C920" s="3"/>
      <c r="D920" s="3"/>
      <c r="E920" s="3"/>
      <c r="F920" s="6"/>
      <c r="G920" s="6"/>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row>
    <row r="921" spans="2:196" x14ac:dyDescent="0.2">
      <c r="B921" s="3"/>
      <c r="C921" s="3"/>
      <c r="D921" s="3"/>
      <c r="E921" s="3"/>
      <c r="F921" s="6"/>
      <c r="G921" s="6"/>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row>
    <row r="922" spans="2:196" x14ac:dyDescent="0.2">
      <c r="B922" s="3"/>
      <c r="C922" s="3"/>
      <c r="D922" s="3"/>
      <c r="E922" s="3"/>
      <c r="F922" s="6"/>
      <c r="G922" s="6"/>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row>
    <row r="923" spans="2:196" x14ac:dyDescent="0.2">
      <c r="B923" s="3"/>
      <c r="C923" s="3"/>
      <c r="D923" s="3"/>
      <c r="E923" s="3"/>
      <c r="F923" s="6"/>
      <c r="G923" s="6"/>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row>
    <row r="924" spans="2:196" x14ac:dyDescent="0.2">
      <c r="B924" s="3"/>
      <c r="C924" s="3"/>
      <c r="D924" s="3"/>
      <c r="E924" s="3"/>
      <c r="F924" s="6"/>
      <c r="G924" s="6"/>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row>
    <row r="925" spans="2:196" x14ac:dyDescent="0.2">
      <c r="B925" s="3"/>
      <c r="C925" s="3"/>
      <c r="D925" s="3"/>
      <c r="E925" s="3"/>
      <c r="F925" s="6"/>
      <c r="G925" s="6"/>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row>
    <row r="926" spans="2:196" x14ac:dyDescent="0.2">
      <c r="B926" s="3"/>
      <c r="C926" s="3"/>
      <c r="D926" s="3"/>
      <c r="E926" s="3"/>
      <c r="F926" s="6"/>
      <c r="G926" s="6"/>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row>
    <row r="927" spans="2:196" x14ac:dyDescent="0.2">
      <c r="B927" s="3"/>
      <c r="C927" s="3"/>
      <c r="D927" s="3"/>
      <c r="E927" s="3"/>
      <c r="F927" s="6"/>
      <c r="G927" s="6"/>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row>
    <row r="928" spans="2:196" x14ac:dyDescent="0.2">
      <c r="B928" s="3"/>
      <c r="C928" s="3"/>
      <c r="D928" s="3"/>
      <c r="E928" s="3"/>
      <c r="F928" s="6"/>
      <c r="G928" s="6"/>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row>
    <row r="929" spans="2:196" x14ac:dyDescent="0.2">
      <c r="B929" s="3"/>
      <c r="C929" s="3"/>
      <c r="D929" s="3"/>
      <c r="E929" s="3"/>
      <c r="F929" s="6"/>
      <c r="G929" s="6"/>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row>
    <row r="930" spans="2:196" x14ac:dyDescent="0.2">
      <c r="B930" s="3"/>
      <c r="C930" s="3"/>
      <c r="D930" s="3"/>
      <c r="E930" s="3"/>
      <c r="F930" s="6"/>
      <c r="G930" s="6"/>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row>
    <row r="931" spans="2:196" x14ac:dyDescent="0.2">
      <c r="B931" s="3"/>
      <c r="C931" s="3"/>
      <c r="D931" s="3"/>
      <c r="E931" s="3"/>
      <c r="F931" s="6"/>
      <c r="G931" s="6"/>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row>
    <row r="932" spans="2:196" x14ac:dyDescent="0.2">
      <c r="B932" s="3"/>
      <c r="C932" s="3"/>
      <c r="D932" s="3"/>
      <c r="E932" s="3"/>
      <c r="F932" s="6"/>
      <c r="G932" s="6"/>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row>
    <row r="933" spans="2:196" x14ac:dyDescent="0.2">
      <c r="B933" s="3"/>
      <c r="C933" s="3"/>
      <c r="D933" s="3"/>
      <c r="E933" s="3"/>
      <c r="F933" s="6"/>
      <c r="G933" s="6"/>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row>
    <row r="934" spans="2:196" x14ac:dyDescent="0.2">
      <c r="B934" s="3"/>
      <c r="C934" s="3"/>
      <c r="D934" s="3"/>
      <c r="E934" s="3"/>
      <c r="F934" s="6"/>
      <c r="G934" s="6"/>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row>
    <row r="935" spans="2:196" x14ac:dyDescent="0.2">
      <c r="B935" s="3"/>
      <c r="C935" s="3"/>
      <c r="D935" s="3"/>
      <c r="E935" s="3"/>
      <c r="F935" s="6"/>
      <c r="G935" s="6"/>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row>
    <row r="936" spans="2:196" x14ac:dyDescent="0.2">
      <c r="B936" s="3"/>
      <c r="C936" s="3"/>
      <c r="D936" s="3"/>
      <c r="E936" s="3"/>
      <c r="F936" s="6"/>
      <c r="G936" s="6"/>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row>
    <row r="937" spans="2:196" x14ac:dyDescent="0.2">
      <c r="B937" s="3"/>
      <c r="C937" s="3"/>
      <c r="D937" s="3"/>
      <c r="E937" s="3"/>
      <c r="F937" s="6"/>
      <c r="G937" s="6"/>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row>
    <row r="938" spans="2:196" x14ac:dyDescent="0.2">
      <c r="B938" s="3"/>
      <c r="C938" s="3"/>
      <c r="D938" s="3"/>
      <c r="E938" s="3"/>
      <c r="F938" s="6"/>
      <c r="G938" s="6"/>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row>
    <row r="939" spans="2:196" x14ac:dyDescent="0.2">
      <c r="B939" s="3"/>
      <c r="C939" s="3"/>
      <c r="D939" s="3"/>
      <c r="E939" s="3"/>
      <c r="F939" s="6"/>
      <c r="G939" s="6"/>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row>
    <row r="940" spans="2:196" x14ac:dyDescent="0.2">
      <c r="B940" s="3"/>
      <c r="C940" s="3"/>
      <c r="D940" s="3"/>
      <c r="E940" s="3"/>
      <c r="F940" s="6"/>
      <c r="G940" s="6"/>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row>
    <row r="941" spans="2:196" x14ac:dyDescent="0.2">
      <c r="B941" s="3"/>
      <c r="C941" s="3"/>
      <c r="D941" s="3"/>
      <c r="E941" s="3"/>
      <c r="F941" s="6"/>
      <c r="G941" s="6"/>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row>
    <row r="942" spans="2:196" x14ac:dyDescent="0.2">
      <c r="B942" s="3"/>
      <c r="C942" s="3"/>
      <c r="D942" s="3"/>
      <c r="E942" s="3"/>
      <c r="F942" s="6"/>
      <c r="G942" s="6"/>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row>
    <row r="943" spans="2:196" x14ac:dyDescent="0.2">
      <c r="B943" s="3"/>
      <c r="C943" s="3"/>
      <c r="D943" s="3"/>
      <c r="E943" s="3"/>
      <c r="F943" s="6"/>
      <c r="G943" s="6"/>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row>
    <row r="944" spans="2:196" x14ac:dyDescent="0.2">
      <c r="B944" s="3"/>
      <c r="C944" s="3"/>
      <c r="D944" s="3"/>
      <c r="E944" s="3"/>
      <c r="F944" s="6"/>
      <c r="G944" s="6"/>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row>
    <row r="945" spans="2:196" x14ac:dyDescent="0.2">
      <c r="B945" s="3"/>
      <c r="C945" s="3"/>
      <c r="D945" s="3"/>
      <c r="E945" s="3"/>
      <c r="F945" s="6"/>
      <c r="G945" s="6"/>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row>
    <row r="946" spans="2:196" x14ac:dyDescent="0.2">
      <c r="B946" s="3"/>
      <c r="C946" s="3"/>
      <c r="D946" s="3"/>
      <c r="E946" s="3"/>
      <c r="F946" s="6"/>
      <c r="G946" s="6"/>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row>
    <row r="947" spans="2:196" x14ac:dyDescent="0.2">
      <c r="B947" s="3"/>
      <c r="C947" s="3"/>
      <c r="D947" s="3"/>
      <c r="E947" s="3"/>
      <c r="F947" s="6"/>
      <c r="G947" s="6"/>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row>
    <row r="948" spans="2:196" x14ac:dyDescent="0.2">
      <c r="B948" s="3"/>
      <c r="C948" s="3"/>
      <c r="D948" s="3"/>
      <c r="E948" s="3"/>
      <c r="F948" s="6"/>
      <c r="G948" s="6"/>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row>
    <row r="949" spans="2:196" x14ac:dyDescent="0.2">
      <c r="B949" s="3"/>
      <c r="C949" s="3"/>
      <c r="D949" s="3"/>
      <c r="E949" s="3"/>
      <c r="F949" s="6"/>
      <c r="G949" s="6"/>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row>
    <row r="950" spans="2:196" x14ac:dyDescent="0.2">
      <c r="B950" s="3"/>
      <c r="C950" s="3"/>
      <c r="D950" s="3"/>
      <c r="E950" s="3"/>
      <c r="F950" s="6"/>
      <c r="G950" s="6"/>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row>
    <row r="951" spans="2:196" x14ac:dyDescent="0.2">
      <c r="B951" s="3"/>
      <c r="C951" s="3"/>
      <c r="D951" s="3"/>
      <c r="E951" s="3"/>
      <c r="F951" s="6"/>
      <c r="G951" s="6"/>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row>
    <row r="952" spans="2:196" x14ac:dyDescent="0.2">
      <c r="B952" s="3"/>
      <c r="C952" s="3"/>
      <c r="D952" s="3"/>
      <c r="E952" s="3"/>
      <c r="F952" s="6"/>
      <c r="G952" s="6"/>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row>
    <row r="953" spans="2:196" x14ac:dyDescent="0.2">
      <c r="B953" s="3"/>
      <c r="C953" s="3"/>
      <c r="D953" s="3"/>
      <c r="E953" s="3"/>
      <c r="F953" s="6"/>
      <c r="G953" s="6"/>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row>
    <row r="954" spans="2:196" x14ac:dyDescent="0.2">
      <c r="B954" s="3"/>
      <c r="C954" s="3"/>
      <c r="D954" s="3"/>
      <c r="E954" s="3"/>
      <c r="F954" s="6"/>
      <c r="G954" s="6"/>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row>
    <row r="955" spans="2:196" x14ac:dyDescent="0.2">
      <c r="B955" s="3"/>
      <c r="C955" s="3"/>
      <c r="D955" s="3"/>
      <c r="E955" s="3"/>
      <c r="F955" s="6"/>
      <c r="G955" s="6"/>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row>
    <row r="956" spans="2:196" x14ac:dyDescent="0.2">
      <c r="B956" s="3"/>
      <c r="C956" s="3"/>
      <c r="D956" s="3"/>
      <c r="E956" s="3"/>
      <c r="F956" s="6"/>
      <c r="G956" s="6"/>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row>
    <row r="957" spans="2:196" x14ac:dyDescent="0.2">
      <c r="B957" s="3"/>
      <c r="C957" s="3"/>
      <c r="D957" s="3"/>
      <c r="E957" s="3"/>
      <c r="F957" s="6"/>
      <c r="G957" s="6"/>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row>
    <row r="958" spans="2:196" x14ac:dyDescent="0.2">
      <c r="B958" s="3"/>
      <c r="C958" s="3"/>
      <c r="D958" s="3"/>
      <c r="E958" s="3"/>
      <c r="F958" s="6"/>
      <c r="G958" s="6"/>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row>
    <row r="959" spans="2:196" x14ac:dyDescent="0.2">
      <c r="B959" s="3"/>
      <c r="C959" s="3"/>
      <c r="D959" s="3"/>
      <c r="E959" s="3"/>
      <c r="F959" s="6"/>
      <c r="G959" s="6"/>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row>
    <row r="960" spans="2:196" x14ac:dyDescent="0.2">
      <c r="B960" s="3"/>
      <c r="C960" s="3"/>
      <c r="D960" s="3"/>
      <c r="E960" s="3"/>
      <c r="F960" s="6"/>
      <c r="G960" s="6"/>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row>
    <row r="961" spans="2:196" x14ac:dyDescent="0.2">
      <c r="B961" s="3"/>
      <c r="C961" s="3"/>
      <c r="D961" s="3"/>
      <c r="E961" s="3"/>
      <c r="F961" s="6"/>
      <c r="G961" s="6"/>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row>
    <row r="962" spans="2:196" x14ac:dyDescent="0.2">
      <c r="B962" s="3"/>
      <c r="C962" s="3"/>
      <c r="D962" s="3"/>
      <c r="E962" s="3"/>
      <c r="F962" s="6"/>
      <c r="G962" s="6"/>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row>
    <row r="963" spans="2:196" x14ac:dyDescent="0.2">
      <c r="B963" s="3"/>
      <c r="C963" s="3"/>
      <c r="D963" s="3"/>
      <c r="E963" s="3"/>
      <c r="F963" s="6"/>
      <c r="G963" s="6"/>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row>
    <row r="964" spans="2:196" x14ac:dyDescent="0.2">
      <c r="B964" s="3"/>
      <c r="C964" s="3"/>
      <c r="D964" s="3"/>
      <c r="E964" s="3"/>
      <c r="F964" s="6"/>
      <c r="G964" s="6"/>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row>
    <row r="965" spans="2:196" x14ac:dyDescent="0.2">
      <c r="B965" s="3"/>
      <c r="C965" s="3"/>
      <c r="D965" s="3"/>
      <c r="E965" s="3"/>
      <c r="F965" s="6"/>
      <c r="G965" s="6"/>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row>
    <row r="966" spans="2:196" x14ac:dyDescent="0.2">
      <c r="B966" s="3"/>
      <c r="C966" s="3"/>
      <c r="D966" s="3"/>
      <c r="E966" s="3"/>
      <c r="F966" s="6"/>
      <c r="G966" s="6"/>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row>
    <row r="967" spans="2:196" x14ac:dyDescent="0.2">
      <c r="B967" s="3"/>
      <c r="C967" s="3"/>
      <c r="D967" s="3"/>
      <c r="E967" s="3"/>
      <c r="F967" s="6"/>
      <c r="G967" s="6"/>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row>
    <row r="968" spans="2:196" x14ac:dyDescent="0.2">
      <c r="B968" s="3"/>
      <c r="C968" s="3"/>
      <c r="D968" s="3"/>
      <c r="E968" s="3"/>
      <c r="F968" s="6"/>
      <c r="G968" s="6"/>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row>
    <row r="969" spans="2:196" x14ac:dyDescent="0.2">
      <c r="B969" s="3"/>
      <c r="C969" s="3"/>
      <c r="D969" s="3"/>
      <c r="E969" s="3"/>
      <c r="F969" s="6"/>
      <c r="G969" s="6"/>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row>
    <row r="970" spans="2:196" x14ac:dyDescent="0.2">
      <c r="B970" s="3"/>
      <c r="C970" s="3"/>
      <c r="D970" s="3"/>
      <c r="E970" s="3"/>
      <c r="F970" s="6"/>
      <c r="G970" s="6"/>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row>
    <row r="971" spans="2:196" x14ac:dyDescent="0.2">
      <c r="B971" s="3"/>
      <c r="C971" s="3"/>
      <c r="D971" s="3"/>
      <c r="E971" s="3"/>
      <c r="F971" s="6"/>
      <c r="G971" s="6"/>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row>
    <row r="972" spans="2:196" x14ac:dyDescent="0.2">
      <c r="B972" s="3"/>
      <c r="C972" s="3"/>
      <c r="D972" s="3"/>
      <c r="E972" s="3"/>
      <c r="F972" s="6"/>
      <c r="G972" s="6"/>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row>
    <row r="973" spans="2:196" x14ac:dyDescent="0.2">
      <c r="B973" s="3"/>
      <c r="C973" s="3"/>
      <c r="D973" s="3"/>
      <c r="E973" s="3"/>
      <c r="F973" s="6"/>
      <c r="G973" s="6"/>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row>
    <row r="974" spans="2:196" x14ac:dyDescent="0.2">
      <c r="B974" s="3"/>
      <c r="C974" s="3"/>
      <c r="D974" s="3"/>
      <c r="E974" s="3"/>
      <c r="F974" s="6"/>
      <c r="G974" s="6"/>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row>
    <row r="975" spans="2:196" x14ac:dyDescent="0.2">
      <c r="B975" s="3"/>
      <c r="C975" s="3"/>
      <c r="D975" s="3"/>
      <c r="E975" s="3"/>
      <c r="F975" s="6"/>
      <c r="G975" s="6"/>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row>
    <row r="976" spans="2:196" x14ac:dyDescent="0.2">
      <c r="B976" s="3"/>
      <c r="C976" s="3"/>
      <c r="D976" s="3"/>
      <c r="E976" s="3"/>
      <c r="F976" s="6"/>
      <c r="G976" s="6"/>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row>
    <row r="977" spans="2:196" x14ac:dyDescent="0.2">
      <c r="B977" s="3"/>
      <c r="C977" s="3"/>
      <c r="D977" s="3"/>
      <c r="E977" s="3"/>
      <c r="F977" s="6"/>
      <c r="G977" s="6"/>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row>
    <row r="978" spans="2:196" x14ac:dyDescent="0.2">
      <c r="B978" s="3"/>
      <c r="C978" s="3"/>
      <c r="D978" s="3"/>
      <c r="E978" s="3"/>
      <c r="F978" s="6"/>
      <c r="G978" s="6"/>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row>
    <row r="979" spans="2:196" x14ac:dyDescent="0.2">
      <c r="B979" s="3"/>
      <c r="C979" s="3"/>
      <c r="D979" s="3"/>
      <c r="E979" s="3"/>
      <c r="F979" s="6"/>
      <c r="G979" s="6"/>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row>
    <row r="980" spans="2:196" x14ac:dyDescent="0.2">
      <c r="B980" s="3"/>
      <c r="C980" s="3"/>
      <c r="D980" s="3"/>
      <c r="E980" s="3"/>
      <c r="F980" s="6"/>
      <c r="G980" s="6"/>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row>
    <row r="981" spans="2:196" x14ac:dyDescent="0.2">
      <c r="B981" s="3"/>
      <c r="C981" s="3"/>
      <c r="D981" s="3"/>
      <c r="E981" s="3"/>
      <c r="F981" s="6"/>
      <c r="G981" s="6"/>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row>
    <row r="982" spans="2:196" x14ac:dyDescent="0.2">
      <c r="B982" s="3"/>
      <c r="C982" s="3"/>
      <c r="D982" s="3"/>
      <c r="E982" s="3"/>
      <c r="F982" s="6"/>
      <c r="G982" s="6"/>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row>
    <row r="983" spans="2:196" x14ac:dyDescent="0.2">
      <c r="B983" s="3"/>
      <c r="C983" s="3"/>
      <c r="D983" s="3"/>
      <c r="E983" s="3"/>
      <c r="F983" s="6"/>
      <c r="G983" s="6"/>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row>
    <row r="984" spans="2:196" x14ac:dyDescent="0.2">
      <c r="B984" s="3"/>
      <c r="C984" s="3"/>
      <c r="D984" s="3"/>
      <c r="E984" s="3"/>
      <c r="F984" s="6"/>
      <c r="G984" s="6"/>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row>
    <row r="985" spans="2:196" x14ac:dyDescent="0.2">
      <c r="B985" s="3"/>
      <c r="C985" s="3"/>
      <c r="D985" s="3"/>
      <c r="E985" s="3"/>
      <c r="F985" s="6"/>
      <c r="G985" s="6"/>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row>
    <row r="986" spans="2:196" x14ac:dyDescent="0.2">
      <c r="B986" s="3"/>
      <c r="C986" s="3"/>
      <c r="D986" s="3"/>
      <c r="E986" s="3"/>
      <c r="F986" s="6"/>
      <c r="G986" s="6"/>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row>
    <row r="987" spans="2:196" x14ac:dyDescent="0.2">
      <c r="B987" s="3"/>
      <c r="C987" s="3"/>
      <c r="D987" s="3"/>
      <c r="E987" s="3"/>
      <c r="F987" s="6"/>
      <c r="G987" s="6"/>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row>
    <row r="988" spans="2:196" x14ac:dyDescent="0.2">
      <c r="B988" s="3"/>
      <c r="C988" s="3"/>
      <c r="D988" s="3"/>
      <c r="E988" s="3"/>
      <c r="F988" s="6"/>
      <c r="G988" s="6"/>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row>
    <row r="989" spans="2:196" x14ac:dyDescent="0.2">
      <c r="B989" s="3"/>
      <c r="C989" s="3"/>
      <c r="D989" s="3"/>
      <c r="E989" s="3"/>
      <c r="F989" s="6"/>
      <c r="G989" s="6"/>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row>
    <row r="990" spans="2:196" x14ac:dyDescent="0.2">
      <c r="B990" s="3"/>
      <c r="C990" s="3"/>
      <c r="D990" s="3"/>
      <c r="E990" s="3"/>
      <c r="F990" s="6"/>
      <c r="G990" s="6"/>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row>
    <row r="991" spans="2:196" x14ac:dyDescent="0.2">
      <c r="B991" s="3"/>
      <c r="C991" s="3"/>
      <c r="D991" s="3"/>
      <c r="E991" s="3"/>
      <c r="F991" s="6"/>
      <c r="G991" s="6"/>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row>
    <row r="992" spans="2:196" x14ac:dyDescent="0.2">
      <c r="B992" s="3"/>
      <c r="C992" s="3"/>
      <c r="D992" s="3"/>
      <c r="E992" s="3"/>
      <c r="F992" s="6"/>
      <c r="G992" s="6"/>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row>
    <row r="993" spans="2:196" x14ac:dyDescent="0.2">
      <c r="B993" s="3"/>
      <c r="C993" s="3"/>
      <c r="D993" s="3"/>
      <c r="E993" s="3"/>
      <c r="F993" s="6"/>
      <c r="G993" s="6"/>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row>
    <row r="994" spans="2:196" x14ac:dyDescent="0.2">
      <c r="B994" s="3"/>
      <c r="C994" s="3"/>
      <c r="D994" s="3"/>
      <c r="E994" s="3"/>
      <c r="F994" s="6"/>
      <c r="G994" s="6"/>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row>
    <row r="995" spans="2:196" x14ac:dyDescent="0.2">
      <c r="B995" s="3"/>
      <c r="C995" s="3"/>
      <c r="D995" s="3"/>
      <c r="E995" s="3"/>
      <c r="F995" s="6"/>
      <c r="G995" s="6"/>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row>
    <row r="996" spans="2:196" x14ac:dyDescent="0.2">
      <c r="B996" s="3"/>
      <c r="C996" s="3"/>
      <c r="D996" s="3"/>
      <c r="E996" s="3"/>
      <c r="F996" s="6"/>
      <c r="G996" s="6"/>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row>
    <row r="997" spans="2:196" x14ac:dyDescent="0.2">
      <c r="B997" s="3"/>
      <c r="C997" s="3"/>
      <c r="D997" s="3"/>
      <c r="E997" s="3"/>
      <c r="F997" s="6"/>
      <c r="G997" s="6"/>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row>
    <row r="998" spans="2:196" x14ac:dyDescent="0.2">
      <c r="B998" s="3"/>
      <c r="C998" s="3"/>
      <c r="D998" s="3"/>
      <c r="E998" s="3"/>
      <c r="F998" s="6"/>
      <c r="G998" s="6"/>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row>
    <row r="999" spans="2:196" x14ac:dyDescent="0.2">
      <c r="B999" s="3"/>
      <c r="C999" s="3"/>
      <c r="D999" s="3"/>
      <c r="E999" s="3"/>
      <c r="F999" s="6"/>
      <c r="G999" s="6"/>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row>
    <row r="1000" spans="2:196" x14ac:dyDescent="0.2">
      <c r="B1000" s="3"/>
      <c r="C1000" s="3"/>
      <c r="D1000" s="3"/>
      <c r="E1000" s="3"/>
      <c r="F1000" s="6"/>
      <c r="G1000" s="6"/>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row>
    <row r="1001" spans="2:196" x14ac:dyDescent="0.2">
      <c r="B1001" s="3"/>
      <c r="C1001" s="3"/>
      <c r="D1001" s="3"/>
      <c r="E1001" s="3"/>
      <c r="F1001" s="6"/>
      <c r="G1001" s="6"/>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row>
    <row r="1002" spans="2:196" x14ac:dyDescent="0.2">
      <c r="B1002" s="3"/>
      <c r="C1002" s="3"/>
      <c r="D1002" s="3"/>
      <c r="E1002" s="3"/>
      <c r="F1002" s="6"/>
      <c r="G1002" s="6"/>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row>
    <row r="1003" spans="2:196" x14ac:dyDescent="0.2">
      <c r="B1003" s="3"/>
      <c r="C1003" s="3"/>
      <c r="D1003" s="3"/>
      <c r="E1003" s="3"/>
      <c r="F1003" s="6"/>
      <c r="G1003" s="6"/>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row>
    <row r="1004" spans="2:196" x14ac:dyDescent="0.2">
      <c r="B1004" s="3"/>
      <c r="C1004" s="3"/>
      <c r="D1004" s="3"/>
      <c r="E1004" s="3"/>
      <c r="F1004" s="6"/>
      <c r="G1004" s="6"/>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row>
    <row r="1005" spans="2:196" x14ac:dyDescent="0.2">
      <c r="B1005" s="3"/>
      <c r="C1005" s="3"/>
      <c r="D1005" s="3"/>
      <c r="E1005" s="3"/>
      <c r="F1005" s="6"/>
      <c r="G1005" s="6"/>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row>
    <row r="1006" spans="2:196" x14ac:dyDescent="0.2">
      <c r="B1006" s="3"/>
      <c r="C1006" s="3"/>
      <c r="D1006" s="3"/>
      <c r="E1006" s="3"/>
      <c r="F1006" s="6"/>
      <c r="G1006" s="6"/>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row>
    <row r="1007" spans="2:196" x14ac:dyDescent="0.2">
      <c r="B1007" s="3"/>
      <c r="C1007" s="3"/>
      <c r="D1007" s="3"/>
      <c r="E1007" s="3"/>
      <c r="F1007" s="6"/>
      <c r="G1007" s="6"/>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row>
    <row r="1008" spans="2:196" x14ac:dyDescent="0.2">
      <c r="B1008" s="3"/>
      <c r="C1008" s="3"/>
      <c r="D1008" s="3"/>
      <c r="E1008" s="3"/>
      <c r="F1008" s="6"/>
      <c r="G1008" s="6"/>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row>
    <row r="1009" spans="2:196" x14ac:dyDescent="0.2">
      <c r="B1009" s="3"/>
      <c r="C1009" s="3"/>
      <c r="D1009" s="3"/>
      <c r="E1009" s="3"/>
      <c r="F1009" s="6"/>
      <c r="G1009" s="6"/>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row>
    <row r="1010" spans="2:196" x14ac:dyDescent="0.2">
      <c r="B1010" s="3"/>
      <c r="C1010" s="3"/>
      <c r="D1010" s="3"/>
      <c r="E1010" s="3"/>
      <c r="F1010" s="6"/>
      <c r="G1010" s="6"/>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row>
    <row r="1011" spans="2:196" x14ac:dyDescent="0.2">
      <c r="B1011" s="3"/>
      <c r="C1011" s="3"/>
      <c r="D1011" s="3"/>
      <c r="E1011" s="3"/>
      <c r="F1011" s="6"/>
      <c r="G1011" s="6"/>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row>
    <row r="1012" spans="2:196" x14ac:dyDescent="0.2">
      <c r="B1012" s="3"/>
      <c r="C1012" s="3"/>
      <c r="D1012" s="3"/>
      <c r="E1012" s="3"/>
      <c r="F1012" s="6"/>
      <c r="G1012" s="6"/>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row>
    <row r="1013" spans="2:196" x14ac:dyDescent="0.2">
      <c r="B1013" s="3"/>
      <c r="C1013" s="3"/>
      <c r="D1013" s="3"/>
      <c r="E1013" s="3"/>
      <c r="F1013" s="6"/>
      <c r="G1013" s="6"/>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row>
    <row r="1014" spans="2:196" x14ac:dyDescent="0.2">
      <c r="B1014" s="3"/>
      <c r="C1014" s="3"/>
      <c r="D1014" s="3"/>
      <c r="E1014" s="3"/>
      <c r="F1014" s="6"/>
      <c r="G1014" s="6"/>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row>
    <row r="1015" spans="2:196" x14ac:dyDescent="0.2">
      <c r="B1015" s="3"/>
      <c r="C1015" s="3"/>
      <c r="D1015" s="3"/>
      <c r="E1015" s="3"/>
      <c r="F1015" s="6"/>
      <c r="G1015" s="6"/>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row>
    <row r="1016" spans="2:196" x14ac:dyDescent="0.2">
      <c r="B1016" s="3"/>
      <c r="C1016" s="3"/>
      <c r="D1016" s="3"/>
      <c r="E1016" s="3"/>
      <c r="F1016" s="6"/>
      <c r="G1016" s="6"/>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row>
    <row r="1017" spans="2:196" x14ac:dyDescent="0.2">
      <c r="B1017" s="3"/>
      <c r="C1017" s="3"/>
      <c r="D1017" s="3"/>
      <c r="E1017" s="3"/>
      <c r="F1017" s="6"/>
      <c r="G1017" s="6"/>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row>
    <row r="1018" spans="2:196" x14ac:dyDescent="0.2">
      <c r="B1018" s="3"/>
      <c r="C1018" s="3"/>
      <c r="D1018" s="3"/>
      <c r="E1018" s="3"/>
      <c r="F1018" s="6"/>
      <c r="G1018" s="6"/>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row>
    <row r="1019" spans="2:196" x14ac:dyDescent="0.2">
      <c r="B1019" s="3"/>
      <c r="C1019" s="3"/>
      <c r="D1019" s="3"/>
      <c r="E1019" s="3"/>
      <c r="F1019" s="6"/>
      <c r="G1019" s="6"/>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row>
    <row r="1020" spans="2:196" x14ac:dyDescent="0.2">
      <c r="B1020" s="3"/>
      <c r="C1020" s="3"/>
      <c r="D1020" s="3"/>
      <c r="E1020" s="3"/>
      <c r="F1020" s="6"/>
      <c r="G1020" s="6"/>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row>
    <row r="1021" spans="2:196" x14ac:dyDescent="0.2">
      <c r="B1021" s="3"/>
      <c r="C1021" s="3"/>
      <c r="D1021" s="3"/>
      <c r="E1021" s="3"/>
      <c r="F1021" s="6"/>
      <c r="G1021" s="6"/>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row>
    <row r="1022" spans="2:196" x14ac:dyDescent="0.2">
      <c r="B1022" s="3"/>
      <c r="C1022" s="3"/>
      <c r="D1022" s="3"/>
      <c r="E1022" s="3"/>
      <c r="F1022" s="6"/>
      <c r="G1022" s="6"/>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row>
    <row r="1023" spans="2:196" x14ac:dyDescent="0.2">
      <c r="B1023" s="3"/>
      <c r="C1023" s="3"/>
      <c r="D1023" s="3"/>
      <c r="E1023" s="3"/>
      <c r="F1023" s="6"/>
      <c r="G1023" s="6"/>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row>
    <row r="1024" spans="2:196" x14ac:dyDescent="0.2">
      <c r="B1024" s="3"/>
      <c r="C1024" s="3"/>
      <c r="D1024" s="3"/>
      <c r="E1024" s="3"/>
      <c r="F1024" s="6"/>
      <c r="G1024" s="6"/>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row>
    <row r="1025" spans="2:196" x14ac:dyDescent="0.2">
      <c r="B1025" s="3"/>
      <c r="C1025" s="3"/>
      <c r="D1025" s="3"/>
      <c r="E1025" s="3"/>
      <c r="F1025" s="6"/>
      <c r="G1025" s="6"/>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row>
    <row r="1026" spans="2:196" x14ac:dyDescent="0.2">
      <c r="B1026" s="3"/>
      <c r="C1026" s="3"/>
      <c r="D1026" s="3"/>
      <c r="E1026" s="3"/>
      <c r="F1026" s="6"/>
      <c r="G1026" s="6"/>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row>
    <row r="1027" spans="2:196" x14ac:dyDescent="0.2">
      <c r="B1027" s="3"/>
      <c r="C1027" s="3"/>
      <c r="D1027" s="3"/>
      <c r="E1027" s="3"/>
      <c r="F1027" s="6"/>
      <c r="G1027" s="6"/>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row>
    <row r="1028" spans="2:196" x14ac:dyDescent="0.2">
      <c r="B1028" s="3"/>
      <c r="C1028" s="3"/>
      <c r="D1028" s="3"/>
      <c r="E1028" s="3"/>
      <c r="F1028" s="6"/>
      <c r="G1028" s="6"/>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row>
    <row r="1029" spans="2:196" x14ac:dyDescent="0.2">
      <c r="B1029" s="3"/>
      <c r="C1029" s="3"/>
      <c r="D1029" s="3"/>
      <c r="E1029" s="3"/>
      <c r="F1029" s="6"/>
      <c r="G1029" s="6"/>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row>
    <row r="1030" spans="2:196" x14ac:dyDescent="0.2">
      <c r="B1030" s="3"/>
      <c r="C1030" s="3"/>
      <c r="D1030" s="3"/>
      <c r="E1030" s="3"/>
      <c r="F1030" s="6"/>
      <c r="G1030" s="6"/>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row>
    <row r="1031" spans="2:196" x14ac:dyDescent="0.2">
      <c r="B1031" s="3"/>
      <c r="C1031" s="3"/>
      <c r="D1031" s="3"/>
      <c r="E1031" s="3"/>
      <c r="F1031" s="6"/>
      <c r="G1031" s="6"/>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row>
    <row r="1032" spans="2:196" x14ac:dyDescent="0.2">
      <c r="B1032" s="3"/>
      <c r="C1032" s="3"/>
      <c r="D1032" s="3"/>
      <c r="E1032" s="3"/>
      <c r="F1032" s="6"/>
      <c r="G1032" s="6"/>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row>
    <row r="1033" spans="2:196" x14ac:dyDescent="0.2">
      <c r="B1033" s="3"/>
      <c r="C1033" s="3"/>
      <c r="D1033" s="3"/>
      <c r="E1033" s="3"/>
      <c r="F1033" s="6"/>
      <c r="G1033" s="6"/>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row>
    <row r="1034" spans="2:196" x14ac:dyDescent="0.2">
      <c r="B1034" s="3"/>
      <c r="C1034" s="3"/>
      <c r="D1034" s="3"/>
      <c r="E1034" s="3"/>
      <c r="F1034" s="6"/>
      <c r="G1034" s="6"/>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row>
    <row r="1035" spans="2:196" x14ac:dyDescent="0.2">
      <c r="B1035" s="3"/>
      <c r="C1035" s="3"/>
      <c r="D1035" s="3"/>
      <c r="E1035" s="3"/>
      <c r="F1035" s="6"/>
      <c r="G1035" s="6"/>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row>
    <row r="1036" spans="2:196" x14ac:dyDescent="0.2">
      <c r="B1036" s="3"/>
      <c r="C1036" s="3"/>
      <c r="D1036" s="3"/>
      <c r="E1036" s="3"/>
      <c r="F1036" s="6"/>
      <c r="G1036" s="6"/>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row>
    <row r="1037" spans="2:196" x14ac:dyDescent="0.2">
      <c r="B1037" s="3"/>
      <c r="C1037" s="3"/>
      <c r="D1037" s="3"/>
      <c r="E1037" s="3"/>
      <c r="F1037" s="6"/>
      <c r="G1037" s="6"/>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row>
    <row r="1038" spans="2:196" x14ac:dyDescent="0.2">
      <c r="B1038" s="3"/>
      <c r="C1038" s="3"/>
      <c r="D1038" s="3"/>
      <c r="E1038" s="3"/>
      <c r="F1038" s="6"/>
      <c r="G1038" s="6"/>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row>
    <row r="1039" spans="2:196" x14ac:dyDescent="0.2">
      <c r="B1039" s="3"/>
      <c r="C1039" s="3"/>
      <c r="D1039" s="3"/>
      <c r="E1039" s="3"/>
      <c r="F1039" s="6"/>
      <c r="G1039" s="6"/>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row>
    <row r="1040" spans="2:196" x14ac:dyDescent="0.2">
      <c r="B1040" s="3"/>
      <c r="C1040" s="3"/>
      <c r="D1040" s="3"/>
      <c r="E1040" s="3"/>
      <c r="F1040" s="6"/>
      <c r="G1040" s="6"/>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row>
    <row r="1041" spans="2:196" x14ac:dyDescent="0.2">
      <c r="B1041" s="3"/>
      <c r="C1041" s="3"/>
      <c r="D1041" s="3"/>
      <c r="E1041" s="3"/>
      <c r="F1041" s="6"/>
      <c r="G1041" s="6"/>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row>
    <row r="1042" spans="2:196" x14ac:dyDescent="0.2">
      <c r="B1042" s="3"/>
      <c r="C1042" s="3"/>
      <c r="D1042" s="3"/>
      <c r="E1042" s="3"/>
      <c r="F1042" s="6"/>
      <c r="G1042" s="6"/>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row>
    <row r="1043" spans="2:196" x14ac:dyDescent="0.2">
      <c r="B1043" s="3"/>
      <c r="C1043" s="3"/>
      <c r="D1043" s="3"/>
      <c r="E1043" s="3"/>
      <c r="F1043" s="6"/>
      <c r="G1043" s="6"/>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row>
    <row r="1044" spans="2:196" x14ac:dyDescent="0.2">
      <c r="B1044" s="3"/>
      <c r="C1044" s="3"/>
      <c r="D1044" s="3"/>
      <c r="E1044" s="3"/>
      <c r="F1044" s="6"/>
      <c r="G1044" s="6"/>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row>
    <row r="1045" spans="2:196" x14ac:dyDescent="0.2">
      <c r="B1045" s="3"/>
      <c r="C1045" s="3"/>
      <c r="D1045" s="3"/>
      <c r="E1045" s="3"/>
      <c r="F1045" s="6"/>
      <c r="G1045" s="6"/>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row>
    <row r="1046" spans="2:196" x14ac:dyDescent="0.2">
      <c r="B1046" s="3"/>
      <c r="C1046" s="3"/>
      <c r="D1046" s="3"/>
      <c r="E1046" s="3"/>
      <c r="F1046" s="6"/>
      <c r="G1046" s="6"/>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row>
    <row r="1047" spans="2:196" x14ac:dyDescent="0.2">
      <c r="B1047" s="3"/>
      <c r="C1047" s="3"/>
      <c r="D1047" s="3"/>
      <c r="E1047" s="3"/>
      <c r="F1047" s="6"/>
      <c r="G1047" s="6"/>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row>
    <row r="1048" spans="2:196" x14ac:dyDescent="0.2">
      <c r="B1048" s="3"/>
      <c r="C1048" s="3"/>
      <c r="D1048" s="3"/>
      <c r="E1048" s="3"/>
      <c r="F1048" s="6"/>
      <c r="G1048" s="6"/>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row>
    <row r="1049" spans="2:196" x14ac:dyDescent="0.2">
      <c r="B1049" s="3"/>
      <c r="C1049" s="3"/>
      <c r="D1049" s="3"/>
      <c r="E1049" s="3"/>
      <c r="F1049" s="6"/>
      <c r="G1049" s="6"/>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row>
    <row r="1050" spans="2:196" x14ac:dyDescent="0.2">
      <c r="B1050" s="3"/>
      <c r="C1050" s="3"/>
      <c r="D1050" s="3"/>
      <c r="E1050" s="3"/>
      <c r="F1050" s="6"/>
      <c r="G1050" s="6"/>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row>
    <row r="1051" spans="2:196" x14ac:dyDescent="0.2">
      <c r="B1051" s="3"/>
      <c r="C1051" s="3"/>
      <c r="D1051" s="3"/>
      <c r="E1051" s="3"/>
      <c r="F1051" s="6"/>
      <c r="G1051" s="6"/>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row>
    <row r="1052" spans="2:196" x14ac:dyDescent="0.2">
      <c r="B1052" s="3"/>
      <c r="C1052" s="3"/>
      <c r="D1052" s="3"/>
      <c r="E1052" s="3"/>
      <c r="F1052" s="6"/>
      <c r="G1052" s="6"/>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row>
    <row r="1053" spans="2:196" x14ac:dyDescent="0.2">
      <c r="B1053" s="3"/>
      <c r="C1053" s="3"/>
      <c r="D1053" s="3"/>
      <c r="E1053" s="3"/>
      <c r="F1053" s="6"/>
      <c r="G1053" s="6"/>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row>
    <row r="1054" spans="2:196" x14ac:dyDescent="0.2">
      <c r="B1054" s="3"/>
      <c r="C1054" s="3"/>
      <c r="D1054" s="3"/>
      <c r="E1054" s="3"/>
      <c r="F1054" s="6"/>
      <c r="G1054" s="6"/>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row>
    <row r="1055" spans="2:196" x14ac:dyDescent="0.2">
      <c r="B1055" s="3"/>
      <c r="C1055" s="3"/>
      <c r="D1055" s="3"/>
      <c r="E1055" s="3"/>
      <c r="F1055" s="6"/>
      <c r="G1055" s="6"/>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row>
    <row r="1056" spans="2:196" x14ac:dyDescent="0.2">
      <c r="B1056" s="3"/>
      <c r="C1056" s="3"/>
      <c r="D1056" s="3"/>
      <c r="E1056" s="3"/>
      <c r="F1056" s="6"/>
      <c r="G1056" s="6"/>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row>
    <row r="1057" spans="2:196" x14ac:dyDescent="0.2">
      <c r="B1057" s="3"/>
      <c r="C1057" s="3"/>
      <c r="D1057" s="3"/>
      <c r="E1057" s="3"/>
      <c r="F1057" s="6"/>
      <c r="G1057" s="6"/>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row>
    <row r="1058" spans="2:196" x14ac:dyDescent="0.2">
      <c r="B1058" s="3"/>
      <c r="C1058" s="3"/>
      <c r="D1058" s="3"/>
      <c r="E1058" s="3"/>
      <c r="F1058" s="6"/>
      <c r="G1058" s="6"/>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row>
    <row r="1059" spans="2:196" x14ac:dyDescent="0.2">
      <c r="B1059" s="3"/>
      <c r="C1059" s="3"/>
      <c r="D1059" s="3"/>
      <c r="E1059" s="3"/>
      <c r="F1059" s="6"/>
      <c r="G1059" s="6"/>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row>
    <row r="1060" spans="2:196" x14ac:dyDescent="0.2">
      <c r="B1060" s="3"/>
      <c r="C1060" s="3"/>
      <c r="D1060" s="3"/>
      <c r="E1060" s="3"/>
      <c r="F1060" s="6"/>
      <c r="G1060" s="6"/>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row>
    <row r="1061" spans="2:196" x14ac:dyDescent="0.2">
      <c r="B1061" s="3"/>
      <c r="C1061" s="3"/>
      <c r="D1061" s="3"/>
      <c r="E1061" s="3"/>
      <c r="F1061" s="6"/>
      <c r="G1061" s="6"/>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row>
    <row r="1062" spans="2:196" x14ac:dyDescent="0.2">
      <c r="B1062" s="3"/>
      <c r="C1062" s="3"/>
      <c r="D1062" s="3"/>
      <c r="E1062" s="3"/>
      <c r="F1062" s="6"/>
      <c r="G1062" s="6"/>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row>
    <row r="1063" spans="2:196" x14ac:dyDescent="0.2">
      <c r="B1063" s="3"/>
      <c r="C1063" s="3"/>
      <c r="D1063" s="3"/>
      <c r="E1063" s="3"/>
      <c r="F1063" s="6"/>
      <c r="G1063" s="6"/>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row>
    <row r="1064" spans="2:196" x14ac:dyDescent="0.2">
      <c r="B1064" s="3"/>
      <c r="C1064" s="3"/>
      <c r="D1064" s="3"/>
      <c r="E1064" s="3"/>
      <c r="F1064" s="6"/>
      <c r="G1064" s="6"/>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row>
    <row r="1065" spans="2:196" x14ac:dyDescent="0.2">
      <c r="B1065" s="3"/>
      <c r="C1065" s="3"/>
      <c r="D1065" s="3"/>
      <c r="E1065" s="3"/>
      <c r="F1065" s="6"/>
      <c r="G1065" s="6"/>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row>
    <row r="1066" spans="2:196" x14ac:dyDescent="0.2">
      <c r="B1066" s="3"/>
      <c r="C1066" s="3"/>
      <c r="D1066" s="3"/>
      <c r="E1066" s="3"/>
      <c r="F1066" s="6"/>
      <c r="G1066" s="6"/>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row>
    <row r="1067" spans="2:196" x14ac:dyDescent="0.2">
      <c r="B1067" s="3"/>
      <c r="C1067" s="3"/>
      <c r="D1067" s="3"/>
      <c r="E1067" s="3"/>
      <c r="F1067" s="6"/>
      <c r="G1067" s="6"/>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row>
    <row r="1068" spans="2:196" x14ac:dyDescent="0.2">
      <c r="B1068" s="3"/>
      <c r="C1068" s="3"/>
      <c r="D1068" s="3"/>
      <c r="E1068" s="3"/>
      <c r="F1068" s="6"/>
      <c r="G1068" s="6"/>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row>
    <row r="1069" spans="2:196" x14ac:dyDescent="0.2">
      <c r="B1069" s="3"/>
      <c r="C1069" s="3"/>
      <c r="D1069" s="3"/>
      <c r="E1069" s="3"/>
      <c r="F1069" s="6"/>
      <c r="G1069" s="6"/>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row>
    <row r="1070" spans="2:196" x14ac:dyDescent="0.2">
      <c r="B1070" s="3"/>
      <c r="C1070" s="3"/>
      <c r="D1070" s="3"/>
      <c r="E1070" s="3"/>
      <c r="F1070" s="6"/>
      <c r="G1070" s="6"/>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row>
    <row r="1071" spans="2:196" x14ac:dyDescent="0.2">
      <c r="B1071" s="3"/>
      <c r="C1071" s="3"/>
      <c r="D1071" s="3"/>
      <c r="E1071" s="3"/>
      <c r="F1071" s="6"/>
      <c r="G1071" s="6"/>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row>
    <row r="1072" spans="2:196" x14ac:dyDescent="0.2">
      <c r="B1072" s="3"/>
      <c r="C1072" s="3"/>
      <c r="D1072" s="3"/>
      <c r="E1072" s="3"/>
      <c r="F1072" s="6"/>
      <c r="G1072" s="6"/>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row>
    <row r="1073" spans="2:196" x14ac:dyDescent="0.2">
      <c r="B1073" s="3"/>
      <c r="C1073" s="3"/>
      <c r="D1073" s="3"/>
      <c r="E1073" s="3"/>
      <c r="F1073" s="6"/>
      <c r="G1073" s="6"/>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row>
    <row r="1074" spans="2:196" x14ac:dyDescent="0.2">
      <c r="B1074" s="3"/>
      <c r="C1074" s="3"/>
      <c r="D1074" s="3"/>
      <c r="E1074" s="3"/>
      <c r="F1074" s="6"/>
      <c r="G1074" s="6"/>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row>
    <row r="1075" spans="2:196" x14ac:dyDescent="0.2">
      <c r="B1075" s="3"/>
      <c r="C1075" s="3"/>
      <c r="D1075" s="3"/>
      <c r="E1075" s="3"/>
      <c r="F1075" s="6"/>
      <c r="G1075" s="6"/>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row>
    <row r="1076" spans="2:196" x14ac:dyDescent="0.2">
      <c r="B1076" s="3"/>
      <c r="C1076" s="3"/>
      <c r="D1076" s="3"/>
      <c r="E1076" s="3"/>
      <c r="F1076" s="6"/>
      <c r="G1076" s="6"/>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c r="GN1076" s="3"/>
    </row>
    <row r="1077" spans="2:196" x14ac:dyDescent="0.2">
      <c r="B1077" s="3"/>
      <c r="C1077" s="3"/>
      <c r="D1077" s="3"/>
      <c r="E1077" s="3"/>
      <c r="F1077" s="6"/>
      <c r="G1077" s="6"/>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row>
    <row r="1078" spans="2:196" x14ac:dyDescent="0.2">
      <c r="B1078" s="3"/>
      <c r="C1078" s="3"/>
      <c r="D1078" s="3"/>
      <c r="E1078" s="3"/>
      <c r="F1078" s="6"/>
      <c r="G1078" s="6"/>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row>
    <row r="1079" spans="2:196" x14ac:dyDescent="0.2">
      <c r="B1079" s="3"/>
      <c r="C1079" s="3"/>
      <c r="D1079" s="3"/>
      <c r="E1079" s="3"/>
      <c r="F1079" s="6"/>
      <c r="G1079" s="6"/>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row>
    <row r="1080" spans="2:196" x14ac:dyDescent="0.2">
      <c r="B1080" s="3"/>
      <c r="C1080" s="3"/>
      <c r="D1080" s="3"/>
      <c r="E1080" s="3"/>
      <c r="F1080" s="6"/>
      <c r="G1080" s="6"/>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row>
    <row r="1081" spans="2:196" x14ac:dyDescent="0.2">
      <c r="B1081" s="3"/>
      <c r="C1081" s="3"/>
      <c r="D1081" s="3"/>
      <c r="E1081" s="3"/>
      <c r="F1081" s="6"/>
      <c r="G1081" s="6"/>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row>
    <row r="1082" spans="2:196" x14ac:dyDescent="0.2">
      <c r="B1082" s="3"/>
      <c r="C1082" s="3"/>
      <c r="D1082" s="3"/>
      <c r="E1082" s="3"/>
      <c r="F1082" s="6"/>
      <c r="G1082" s="6"/>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row>
    <row r="1083" spans="2:196" x14ac:dyDescent="0.2">
      <c r="B1083" s="3"/>
      <c r="C1083" s="3"/>
      <c r="D1083" s="3"/>
      <c r="E1083" s="3"/>
      <c r="F1083" s="6"/>
      <c r="G1083" s="6"/>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row>
    <row r="1084" spans="2:196" x14ac:dyDescent="0.2">
      <c r="B1084" s="3"/>
      <c r="C1084" s="3"/>
      <c r="D1084" s="3"/>
      <c r="E1084" s="3"/>
      <c r="F1084" s="6"/>
      <c r="G1084" s="6"/>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c r="GN1084" s="3"/>
    </row>
    <row r="1085" spans="2:196" x14ac:dyDescent="0.2">
      <c r="B1085" s="3"/>
      <c r="C1085" s="3"/>
      <c r="D1085" s="3"/>
      <c r="E1085" s="3"/>
      <c r="F1085" s="6"/>
      <c r="G1085" s="6"/>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row>
    <row r="1086" spans="2:196" x14ac:dyDescent="0.2">
      <c r="B1086" s="3"/>
      <c r="C1086" s="3"/>
      <c r="D1086" s="3"/>
      <c r="E1086" s="3"/>
      <c r="F1086" s="6"/>
      <c r="G1086" s="6"/>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row>
    <row r="1087" spans="2:196" x14ac:dyDescent="0.2">
      <c r="B1087" s="3"/>
      <c r="C1087" s="3"/>
      <c r="D1087" s="3"/>
      <c r="E1087" s="3"/>
      <c r="F1087" s="6"/>
      <c r="G1087" s="6"/>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row>
    <row r="1088" spans="2:196" x14ac:dyDescent="0.2">
      <c r="B1088" s="3"/>
      <c r="C1088" s="3"/>
      <c r="D1088" s="3"/>
      <c r="E1088" s="3"/>
      <c r="F1088" s="6"/>
      <c r="G1088" s="6"/>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row>
    <row r="1089" spans="2:196" x14ac:dyDescent="0.2">
      <c r="B1089" s="3"/>
      <c r="C1089" s="3"/>
      <c r="D1089" s="3"/>
      <c r="E1089" s="3"/>
      <c r="F1089" s="6"/>
      <c r="G1089" s="6"/>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row>
    <row r="1090" spans="2:196" x14ac:dyDescent="0.2">
      <c r="B1090" s="3"/>
      <c r="C1090" s="3"/>
      <c r="D1090" s="3"/>
      <c r="E1090" s="3"/>
      <c r="F1090" s="6"/>
      <c r="G1090" s="6"/>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row>
    <row r="1091" spans="2:196" x14ac:dyDescent="0.2">
      <c r="B1091" s="3"/>
      <c r="C1091" s="3"/>
      <c r="D1091" s="3"/>
      <c r="E1091" s="3"/>
      <c r="F1091" s="6"/>
      <c r="G1091" s="6"/>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row>
    <row r="1092" spans="2:196" x14ac:dyDescent="0.2">
      <c r="B1092" s="3"/>
      <c r="C1092" s="3"/>
      <c r="D1092" s="3"/>
      <c r="E1092" s="3"/>
      <c r="F1092" s="6"/>
      <c r="G1092" s="6"/>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row>
    <row r="1093" spans="2:196" x14ac:dyDescent="0.2">
      <c r="B1093" s="3"/>
      <c r="C1093" s="3"/>
      <c r="D1093" s="3"/>
      <c r="E1093" s="3"/>
      <c r="F1093" s="6"/>
      <c r="G1093" s="6"/>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row>
    <row r="1094" spans="2:196" x14ac:dyDescent="0.2">
      <c r="B1094" s="3"/>
      <c r="C1094" s="3"/>
      <c r="D1094" s="3"/>
      <c r="E1094" s="3"/>
      <c r="F1094" s="6"/>
      <c r="G1094" s="6"/>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row>
    <row r="1095" spans="2:196" x14ac:dyDescent="0.2">
      <c r="B1095" s="3"/>
      <c r="C1095" s="3"/>
      <c r="D1095" s="3"/>
      <c r="E1095" s="3"/>
      <c r="F1095" s="6"/>
      <c r="G1095" s="6"/>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c r="GN1095" s="3"/>
    </row>
    <row r="1096" spans="2:196" x14ac:dyDescent="0.2">
      <c r="B1096" s="3"/>
      <c r="C1096" s="3"/>
      <c r="D1096" s="3"/>
      <c r="E1096" s="3"/>
      <c r="F1096" s="6"/>
      <c r="G1096" s="6"/>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row>
    <row r="1097" spans="2:196" x14ac:dyDescent="0.2">
      <c r="B1097" s="3"/>
      <c r="C1097" s="3"/>
      <c r="D1097" s="3"/>
      <c r="E1097" s="3"/>
      <c r="F1097" s="6"/>
      <c r="G1097" s="6"/>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row>
    <row r="1098" spans="2:196" x14ac:dyDescent="0.2">
      <c r="B1098" s="3"/>
      <c r="C1098" s="3"/>
      <c r="D1098" s="3"/>
      <c r="E1098" s="3"/>
      <c r="F1098" s="6"/>
      <c r="G1098" s="6"/>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row>
    <row r="1099" spans="2:196" x14ac:dyDescent="0.2">
      <c r="B1099" s="3"/>
      <c r="C1099" s="3"/>
      <c r="D1099" s="3"/>
      <c r="E1099" s="3"/>
      <c r="F1099" s="6"/>
      <c r="G1099" s="6"/>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row>
    <row r="1100" spans="2:196" x14ac:dyDescent="0.2">
      <c r="B1100" s="3"/>
      <c r="C1100" s="3"/>
      <c r="D1100" s="3"/>
      <c r="E1100" s="3"/>
      <c r="F1100" s="6"/>
      <c r="G1100" s="6"/>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row>
    <row r="1101" spans="2:196" x14ac:dyDescent="0.2">
      <c r="B1101" s="3"/>
      <c r="C1101" s="3"/>
      <c r="D1101" s="3"/>
      <c r="E1101" s="3"/>
      <c r="F1101" s="6"/>
      <c r="G1101" s="6"/>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row>
    <row r="1102" spans="2:196" x14ac:dyDescent="0.2">
      <c r="B1102" s="3"/>
      <c r="C1102" s="3"/>
      <c r="D1102" s="3"/>
      <c r="E1102" s="3"/>
      <c r="F1102" s="6"/>
      <c r="G1102" s="6"/>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row>
    <row r="1103" spans="2:196" x14ac:dyDescent="0.2">
      <c r="B1103" s="3"/>
      <c r="C1103" s="3"/>
      <c r="D1103" s="3"/>
      <c r="E1103" s="3"/>
      <c r="F1103" s="6"/>
      <c r="G1103" s="6"/>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row>
    <row r="1104" spans="2:196" x14ac:dyDescent="0.2">
      <c r="B1104" s="3"/>
      <c r="C1104" s="3"/>
      <c r="D1104" s="3"/>
      <c r="E1104" s="3"/>
      <c r="F1104" s="6"/>
      <c r="G1104" s="6"/>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row>
    <row r="1105" spans="2:196" x14ac:dyDescent="0.2">
      <c r="B1105" s="3"/>
      <c r="C1105" s="3"/>
      <c r="D1105" s="3"/>
      <c r="E1105" s="3"/>
      <c r="F1105" s="6"/>
      <c r="G1105" s="6"/>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row>
    <row r="1106" spans="2:196" x14ac:dyDescent="0.2">
      <c r="B1106" s="3"/>
      <c r="C1106" s="3"/>
      <c r="D1106" s="3"/>
      <c r="E1106" s="3"/>
      <c r="F1106" s="6"/>
      <c r="G1106" s="6"/>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row>
    <row r="1107" spans="2:196" x14ac:dyDescent="0.2">
      <c r="B1107" s="3"/>
      <c r="C1107" s="3"/>
      <c r="D1107" s="3"/>
      <c r="E1107" s="3"/>
      <c r="F1107" s="6"/>
      <c r="G1107" s="6"/>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c r="GN1107" s="3"/>
    </row>
    <row r="1108" spans="2:196" x14ac:dyDescent="0.2">
      <c r="B1108" s="3"/>
      <c r="C1108" s="3"/>
      <c r="D1108" s="3"/>
      <c r="E1108" s="3"/>
      <c r="F1108" s="6"/>
      <c r="G1108" s="6"/>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c r="GN1108" s="3"/>
    </row>
    <row r="1109" spans="2:196" x14ac:dyDescent="0.2">
      <c r="B1109" s="3"/>
      <c r="C1109" s="3"/>
      <c r="D1109" s="3"/>
      <c r="E1109" s="3"/>
      <c r="F1109" s="6"/>
      <c r="G1109" s="6"/>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row>
    <row r="1110" spans="2:196" x14ac:dyDescent="0.2">
      <c r="B1110" s="3"/>
      <c r="C1110" s="3"/>
      <c r="D1110" s="3"/>
      <c r="E1110" s="3"/>
      <c r="F1110" s="6"/>
      <c r="G1110" s="6"/>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c r="GN1110" s="3"/>
    </row>
    <row r="1111" spans="2:196" x14ac:dyDescent="0.2">
      <c r="B1111" s="3"/>
      <c r="C1111" s="3"/>
      <c r="D1111" s="3"/>
      <c r="E1111" s="3"/>
      <c r="F1111" s="6"/>
      <c r="G1111" s="6"/>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row>
    <row r="1112" spans="2:196" x14ac:dyDescent="0.2">
      <c r="B1112" s="3"/>
      <c r="C1112" s="3"/>
      <c r="D1112" s="3"/>
      <c r="E1112" s="3"/>
      <c r="F1112" s="6"/>
      <c r="G1112" s="6"/>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row>
    <row r="1113" spans="2:196" x14ac:dyDescent="0.2">
      <c r="B1113" s="3"/>
      <c r="C1113" s="3"/>
      <c r="D1113" s="3"/>
      <c r="E1113" s="3"/>
      <c r="F1113" s="6"/>
      <c r="G1113" s="6"/>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row>
    <row r="1114" spans="2:196" x14ac:dyDescent="0.2">
      <c r="B1114" s="3"/>
      <c r="C1114" s="3"/>
      <c r="D1114" s="3"/>
      <c r="E1114" s="3"/>
      <c r="F1114" s="6"/>
      <c r="G1114" s="6"/>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row>
    <row r="1115" spans="2:196" x14ac:dyDescent="0.2">
      <c r="B1115" s="3"/>
      <c r="C1115" s="3"/>
      <c r="D1115" s="3"/>
      <c r="E1115" s="3"/>
      <c r="F1115" s="6"/>
      <c r="G1115" s="6"/>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row>
    <row r="1116" spans="2:196" x14ac:dyDescent="0.2">
      <c r="B1116" s="3"/>
      <c r="C1116" s="3"/>
      <c r="D1116" s="3"/>
      <c r="E1116" s="3"/>
      <c r="F1116" s="6"/>
      <c r="G1116" s="6"/>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row>
    <row r="1117" spans="2:196" x14ac:dyDescent="0.2">
      <c r="B1117" s="3"/>
      <c r="C1117" s="3"/>
      <c r="D1117" s="3"/>
      <c r="E1117" s="3"/>
      <c r="F1117" s="6"/>
      <c r="G1117" s="6"/>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row>
    <row r="1118" spans="2:196" x14ac:dyDescent="0.2">
      <c r="B1118" s="3"/>
      <c r="C1118" s="3"/>
      <c r="D1118" s="3"/>
      <c r="E1118" s="3"/>
      <c r="F1118" s="6"/>
      <c r="G1118" s="6"/>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row>
    <row r="1119" spans="2:196" x14ac:dyDescent="0.2">
      <c r="B1119" s="3"/>
      <c r="C1119" s="3"/>
      <c r="D1119" s="3"/>
      <c r="E1119" s="3"/>
      <c r="F1119" s="6"/>
      <c r="G1119" s="6"/>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row>
    <row r="1120" spans="2:196" x14ac:dyDescent="0.2">
      <c r="B1120" s="3"/>
      <c r="C1120" s="3"/>
      <c r="D1120" s="3"/>
      <c r="E1120" s="3"/>
      <c r="F1120" s="6"/>
      <c r="G1120" s="6"/>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row>
    <row r="1121" spans="2:196" x14ac:dyDescent="0.2">
      <c r="B1121" s="3"/>
      <c r="C1121" s="3"/>
      <c r="D1121" s="3"/>
      <c r="E1121" s="3"/>
      <c r="F1121" s="6"/>
      <c r="G1121" s="6"/>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row>
    <row r="1122" spans="2:196" x14ac:dyDescent="0.2">
      <c r="B1122" s="3"/>
      <c r="C1122" s="3"/>
      <c r="D1122" s="3"/>
      <c r="E1122" s="3"/>
      <c r="F1122" s="6"/>
      <c r="G1122" s="6"/>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row>
    <row r="1123" spans="2:196" x14ac:dyDescent="0.2">
      <c r="B1123" s="3"/>
      <c r="C1123" s="3"/>
      <c r="D1123" s="3"/>
      <c r="E1123" s="3"/>
      <c r="F1123" s="6"/>
      <c r="G1123" s="6"/>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c r="GN1123" s="3"/>
    </row>
    <row r="1124" spans="2:196" x14ac:dyDescent="0.2">
      <c r="B1124" s="3"/>
      <c r="C1124" s="3"/>
      <c r="D1124" s="3"/>
      <c r="E1124" s="3"/>
      <c r="F1124" s="6"/>
      <c r="G1124" s="6"/>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row>
    <row r="1125" spans="2:196" x14ac:dyDescent="0.2">
      <c r="B1125" s="3"/>
      <c r="C1125" s="3"/>
      <c r="D1125" s="3"/>
      <c r="E1125" s="3"/>
      <c r="F1125" s="6"/>
      <c r="G1125" s="6"/>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c r="GN1125" s="3"/>
    </row>
    <row r="1126" spans="2:196" x14ac:dyDescent="0.2">
      <c r="B1126" s="3"/>
      <c r="C1126" s="3"/>
      <c r="D1126" s="3"/>
      <c r="E1126" s="3"/>
      <c r="F1126" s="6"/>
      <c r="G1126" s="6"/>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row>
    <row r="1127" spans="2:196" x14ac:dyDescent="0.2">
      <c r="B1127" s="3"/>
      <c r="C1127" s="3"/>
      <c r="D1127" s="3"/>
      <c r="E1127" s="3"/>
      <c r="F1127" s="6"/>
      <c r="G1127" s="6"/>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row>
    <row r="1128" spans="2:196" x14ac:dyDescent="0.2">
      <c r="B1128" s="3"/>
      <c r="C1128" s="3"/>
      <c r="D1128" s="3"/>
      <c r="E1128" s="3"/>
      <c r="F1128" s="6"/>
      <c r="G1128" s="6"/>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row>
    <row r="1129" spans="2:196" x14ac:dyDescent="0.2">
      <c r="B1129" s="3"/>
      <c r="C1129" s="3"/>
      <c r="D1129" s="3"/>
      <c r="E1129" s="3"/>
      <c r="F1129" s="6"/>
      <c r="G1129" s="6"/>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c r="GN1129" s="3"/>
    </row>
    <row r="1130" spans="2:196" x14ac:dyDescent="0.2">
      <c r="B1130" s="3"/>
      <c r="C1130" s="3"/>
      <c r="D1130" s="3"/>
      <c r="E1130" s="3"/>
      <c r="F1130" s="6"/>
      <c r="G1130" s="6"/>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c r="GN1130" s="3"/>
    </row>
    <row r="1131" spans="2:196" x14ac:dyDescent="0.2">
      <c r="B1131" s="3"/>
      <c r="C1131" s="3"/>
      <c r="D1131" s="3"/>
      <c r="E1131" s="3"/>
      <c r="F1131" s="6"/>
      <c r="G1131" s="6"/>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row>
    <row r="1132" spans="2:196" x14ac:dyDescent="0.2">
      <c r="B1132" s="3"/>
      <c r="C1132" s="3"/>
      <c r="D1132" s="3"/>
      <c r="E1132" s="3"/>
      <c r="F1132" s="6"/>
      <c r="G1132" s="6"/>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c r="GN1132" s="3"/>
    </row>
    <row r="1133" spans="2:196" x14ac:dyDescent="0.2">
      <c r="B1133" s="3"/>
      <c r="C1133" s="3"/>
      <c r="D1133" s="3"/>
      <c r="E1133" s="3"/>
      <c r="F1133" s="6"/>
      <c r="G1133" s="6"/>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row>
    <row r="1134" spans="2:196" x14ac:dyDescent="0.2">
      <c r="B1134" s="3"/>
      <c r="C1134" s="3"/>
      <c r="D1134" s="3"/>
      <c r="E1134" s="3"/>
      <c r="F1134" s="6"/>
      <c r="G1134" s="6"/>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row>
    <row r="1135" spans="2:196" x14ac:dyDescent="0.2">
      <c r="B1135" s="3"/>
      <c r="C1135" s="3"/>
      <c r="D1135" s="3"/>
      <c r="E1135" s="3"/>
      <c r="F1135" s="6"/>
      <c r="G1135" s="6"/>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c r="GN1135" s="3"/>
    </row>
    <row r="1136" spans="2:196" x14ac:dyDescent="0.2">
      <c r="B1136" s="3"/>
      <c r="C1136" s="3"/>
      <c r="D1136" s="3"/>
      <c r="E1136" s="3"/>
      <c r="F1136" s="6"/>
      <c r="G1136" s="6"/>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c r="GN1136" s="3"/>
    </row>
    <row r="1137" spans="2:196" x14ac:dyDescent="0.2">
      <c r="B1137" s="3"/>
      <c r="C1137" s="3"/>
      <c r="D1137" s="3"/>
      <c r="E1137" s="3"/>
      <c r="F1137" s="6"/>
      <c r="G1137" s="6"/>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c r="GN1137" s="3"/>
    </row>
    <row r="1138" spans="2:196" x14ac:dyDescent="0.2">
      <c r="B1138" s="3"/>
      <c r="C1138" s="3"/>
      <c r="D1138" s="3"/>
      <c r="E1138" s="3"/>
      <c r="F1138" s="6"/>
      <c r="G1138" s="6"/>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row>
    <row r="1139" spans="2:196" x14ac:dyDescent="0.2">
      <c r="B1139" s="3"/>
      <c r="C1139" s="3"/>
      <c r="D1139" s="3"/>
      <c r="E1139" s="3"/>
      <c r="F1139" s="6"/>
      <c r="G1139" s="6"/>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c r="GN1139" s="3"/>
    </row>
    <row r="1140" spans="2:196" x14ac:dyDescent="0.2">
      <c r="B1140" s="3"/>
      <c r="C1140" s="3"/>
      <c r="D1140" s="3"/>
      <c r="E1140" s="3"/>
      <c r="F1140" s="6"/>
      <c r="G1140" s="6"/>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row>
    <row r="1141" spans="2:196" x14ac:dyDescent="0.2">
      <c r="B1141" s="3"/>
      <c r="C1141" s="3"/>
      <c r="D1141" s="3"/>
      <c r="E1141" s="3"/>
      <c r="F1141" s="6"/>
      <c r="G1141" s="6"/>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c r="GN1141" s="3"/>
    </row>
    <row r="1142" spans="2:196" x14ac:dyDescent="0.2">
      <c r="B1142" s="3"/>
      <c r="C1142" s="3"/>
      <c r="D1142" s="3"/>
      <c r="E1142" s="3"/>
      <c r="F1142" s="6"/>
      <c r="G1142" s="6"/>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c r="GN1142" s="3"/>
    </row>
    <row r="1143" spans="2:196" x14ac:dyDescent="0.2">
      <c r="B1143" s="3"/>
      <c r="C1143" s="3"/>
      <c r="D1143" s="3"/>
      <c r="E1143" s="3"/>
      <c r="F1143" s="6"/>
      <c r="G1143" s="6"/>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row>
    <row r="1144" spans="2:196" x14ac:dyDescent="0.2">
      <c r="B1144" s="3"/>
      <c r="C1144" s="3"/>
      <c r="D1144" s="3"/>
      <c r="E1144" s="3"/>
      <c r="F1144" s="6"/>
      <c r="G1144" s="6"/>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row>
    <row r="1145" spans="2:196" x14ac:dyDescent="0.2">
      <c r="B1145" s="3"/>
      <c r="C1145" s="3"/>
      <c r="D1145" s="3"/>
      <c r="E1145" s="3"/>
      <c r="F1145" s="6"/>
      <c r="G1145" s="6"/>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c r="GN1145" s="3"/>
    </row>
    <row r="1146" spans="2:196" x14ac:dyDescent="0.2">
      <c r="B1146" s="3"/>
      <c r="C1146" s="3"/>
      <c r="D1146" s="3"/>
      <c r="E1146" s="3"/>
      <c r="F1146" s="6"/>
      <c r="G1146" s="6"/>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c r="GN1146" s="3"/>
    </row>
    <row r="1147" spans="2:196" x14ac:dyDescent="0.2">
      <c r="B1147" s="3"/>
      <c r="C1147" s="3"/>
      <c r="D1147" s="3"/>
      <c r="E1147" s="3"/>
      <c r="F1147" s="6"/>
      <c r="G1147" s="6"/>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c r="GN1147" s="3"/>
    </row>
    <row r="1148" spans="2:196" x14ac:dyDescent="0.2">
      <c r="B1148" s="3"/>
      <c r="C1148" s="3"/>
      <c r="D1148" s="3"/>
      <c r="E1148" s="3"/>
      <c r="F1148" s="6"/>
      <c r="G1148" s="6"/>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c r="GN1148" s="3"/>
    </row>
    <row r="1149" spans="2:196" x14ac:dyDescent="0.2">
      <c r="B1149" s="3"/>
      <c r="C1149" s="3"/>
      <c r="D1149" s="3"/>
      <c r="E1149" s="3"/>
      <c r="F1149" s="6"/>
      <c r="G1149" s="6"/>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row>
    <row r="1150" spans="2:196" x14ac:dyDescent="0.2">
      <c r="B1150" s="3"/>
      <c r="C1150" s="3"/>
      <c r="D1150" s="3"/>
      <c r="E1150" s="3"/>
      <c r="F1150" s="6"/>
      <c r="G1150" s="6"/>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c r="GN1150" s="3"/>
    </row>
    <row r="1151" spans="2:196" x14ac:dyDescent="0.2">
      <c r="B1151" s="3"/>
      <c r="C1151" s="3"/>
      <c r="D1151" s="3"/>
      <c r="E1151" s="3"/>
      <c r="F1151" s="6"/>
      <c r="G1151" s="6"/>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c r="GN1151" s="3"/>
    </row>
    <row r="1152" spans="2:196" x14ac:dyDescent="0.2">
      <c r="B1152" s="3"/>
      <c r="C1152" s="3"/>
      <c r="D1152" s="3"/>
      <c r="E1152" s="3"/>
      <c r="F1152" s="6"/>
      <c r="G1152" s="6"/>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row>
    <row r="1153" spans="2:196" x14ac:dyDescent="0.2">
      <c r="B1153" s="3"/>
      <c r="C1153" s="3"/>
      <c r="D1153" s="3"/>
      <c r="E1153" s="3"/>
      <c r="F1153" s="6"/>
      <c r="G1153" s="6"/>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c r="GN1153" s="3"/>
    </row>
    <row r="1154" spans="2:196" x14ac:dyDescent="0.2">
      <c r="B1154" s="3"/>
      <c r="C1154" s="3"/>
      <c r="D1154" s="3"/>
      <c r="E1154" s="3"/>
      <c r="F1154" s="6"/>
      <c r="G1154" s="6"/>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c r="GN1154" s="3"/>
    </row>
    <row r="1155" spans="2:196" x14ac:dyDescent="0.2">
      <c r="B1155" s="3"/>
      <c r="C1155" s="3"/>
      <c r="D1155" s="3"/>
      <c r="E1155" s="3"/>
      <c r="F1155" s="6"/>
      <c r="G1155" s="6"/>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row>
    <row r="1156" spans="2:196" x14ac:dyDescent="0.2">
      <c r="B1156" s="3"/>
      <c r="C1156" s="3"/>
      <c r="D1156" s="3"/>
      <c r="E1156" s="3"/>
      <c r="F1156" s="6"/>
      <c r="G1156" s="6"/>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c r="GN1156" s="3"/>
    </row>
    <row r="1157" spans="2:196" x14ac:dyDescent="0.2">
      <c r="B1157" s="3"/>
      <c r="C1157" s="3"/>
      <c r="D1157" s="3"/>
      <c r="E1157" s="3"/>
      <c r="F1157" s="6"/>
      <c r="G1157" s="6"/>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c r="GN1157" s="3"/>
    </row>
    <row r="1158" spans="2:196" x14ac:dyDescent="0.2">
      <c r="B1158" s="3"/>
      <c r="C1158" s="3"/>
      <c r="D1158" s="3"/>
      <c r="E1158" s="3"/>
      <c r="F1158" s="6"/>
      <c r="G1158" s="6"/>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c r="GN1158" s="3"/>
    </row>
    <row r="1159" spans="2:196" x14ac:dyDescent="0.2">
      <c r="B1159" s="3"/>
      <c r="C1159" s="3"/>
      <c r="D1159" s="3"/>
      <c r="E1159" s="3"/>
      <c r="F1159" s="6"/>
      <c r="G1159" s="6"/>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c r="GN1159" s="3"/>
    </row>
    <row r="1160" spans="2:196" x14ac:dyDescent="0.2">
      <c r="B1160" s="3"/>
      <c r="C1160" s="3"/>
      <c r="D1160" s="3"/>
      <c r="E1160" s="3"/>
      <c r="F1160" s="6"/>
      <c r="G1160" s="6"/>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row>
    <row r="1161" spans="2:196" x14ac:dyDescent="0.2">
      <c r="B1161" s="3"/>
      <c r="C1161" s="3"/>
      <c r="D1161" s="3"/>
      <c r="E1161" s="3"/>
      <c r="F1161" s="6"/>
      <c r="G1161" s="6"/>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row>
    <row r="1162" spans="2:196" x14ac:dyDescent="0.2">
      <c r="B1162" s="3"/>
      <c r="C1162" s="3"/>
      <c r="D1162" s="3"/>
      <c r="E1162" s="3"/>
      <c r="F1162" s="6"/>
      <c r="G1162" s="6"/>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row>
    <row r="1163" spans="2:196" x14ac:dyDescent="0.2">
      <c r="B1163" s="3"/>
      <c r="C1163" s="3"/>
      <c r="D1163" s="3"/>
      <c r="E1163" s="3"/>
      <c r="F1163" s="6"/>
      <c r="G1163" s="6"/>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row>
    <row r="1164" spans="2:196" x14ac:dyDescent="0.2">
      <c r="B1164" s="3"/>
      <c r="C1164" s="3"/>
      <c r="D1164" s="3"/>
      <c r="E1164" s="3"/>
      <c r="F1164" s="6"/>
      <c r="G1164" s="6"/>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c r="GN1164" s="3"/>
    </row>
    <row r="1165" spans="2:196" x14ac:dyDescent="0.2">
      <c r="B1165" s="3"/>
      <c r="C1165" s="3"/>
      <c r="D1165" s="3"/>
      <c r="E1165" s="3"/>
      <c r="F1165" s="6"/>
      <c r="G1165" s="6"/>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c r="GN1165" s="3"/>
    </row>
    <row r="1166" spans="2:196" x14ac:dyDescent="0.2">
      <c r="B1166" s="3"/>
      <c r="C1166" s="3"/>
      <c r="D1166" s="3"/>
      <c r="E1166" s="3"/>
      <c r="F1166" s="6"/>
      <c r="G1166" s="6"/>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row>
    <row r="1167" spans="2:196" x14ac:dyDescent="0.2">
      <c r="B1167" s="3"/>
      <c r="C1167" s="3"/>
      <c r="D1167" s="3"/>
      <c r="E1167" s="3"/>
      <c r="F1167" s="6"/>
      <c r="G1167" s="6"/>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c r="GN1167" s="3"/>
    </row>
    <row r="1168" spans="2:196" x14ac:dyDescent="0.2">
      <c r="B1168" s="3"/>
      <c r="C1168" s="3"/>
      <c r="D1168" s="3"/>
      <c r="E1168" s="3"/>
      <c r="F1168" s="6"/>
      <c r="G1168" s="6"/>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c r="GN1168" s="3"/>
    </row>
    <row r="1169" spans="2:196" x14ac:dyDescent="0.2">
      <c r="B1169" s="3"/>
      <c r="C1169" s="3"/>
      <c r="D1169" s="3"/>
      <c r="E1169" s="3"/>
      <c r="F1169" s="6"/>
      <c r="G1169" s="6"/>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c r="GN1169" s="3"/>
    </row>
    <row r="1170" spans="2:196" x14ac:dyDescent="0.2">
      <c r="B1170" s="3"/>
      <c r="C1170" s="3"/>
      <c r="D1170" s="3"/>
      <c r="E1170" s="3"/>
      <c r="F1170" s="6"/>
      <c r="G1170" s="6"/>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row>
    <row r="1171" spans="2:196" x14ac:dyDescent="0.2">
      <c r="B1171" s="3"/>
      <c r="C1171" s="3"/>
      <c r="D1171" s="3"/>
      <c r="E1171" s="3"/>
      <c r="F1171" s="6"/>
      <c r="G1171" s="6"/>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c r="GN1171" s="3"/>
    </row>
    <row r="1172" spans="2:196" x14ac:dyDescent="0.2">
      <c r="B1172" s="3"/>
      <c r="C1172" s="3"/>
      <c r="D1172" s="3"/>
      <c r="E1172" s="3"/>
      <c r="F1172" s="6"/>
      <c r="G1172" s="6"/>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row>
    <row r="1173" spans="2:196" x14ac:dyDescent="0.2">
      <c r="B1173" s="3"/>
      <c r="C1173" s="3"/>
      <c r="D1173" s="3"/>
      <c r="E1173" s="3"/>
      <c r="F1173" s="6"/>
      <c r="G1173" s="6"/>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row>
    <row r="1174" spans="2:196" x14ac:dyDescent="0.2">
      <c r="B1174" s="3"/>
      <c r="C1174" s="3"/>
      <c r="D1174" s="3"/>
      <c r="E1174" s="3"/>
      <c r="F1174" s="6"/>
      <c r="G1174" s="6"/>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c r="GN1174" s="3"/>
    </row>
    <row r="1175" spans="2:196" x14ac:dyDescent="0.2">
      <c r="B1175" s="3"/>
      <c r="C1175" s="3"/>
      <c r="D1175" s="3"/>
      <c r="E1175" s="3"/>
      <c r="F1175" s="6"/>
      <c r="G1175" s="6"/>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c r="GN1175" s="3"/>
    </row>
    <row r="1176" spans="2:196" x14ac:dyDescent="0.2">
      <c r="B1176" s="3"/>
      <c r="C1176" s="3"/>
      <c r="D1176" s="3"/>
      <c r="E1176" s="3"/>
      <c r="F1176" s="6"/>
      <c r="G1176" s="6"/>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c r="GN1176" s="3"/>
    </row>
    <row r="1177" spans="2:196" x14ac:dyDescent="0.2">
      <c r="B1177" s="3"/>
      <c r="C1177" s="3"/>
      <c r="D1177" s="3"/>
      <c r="E1177" s="3"/>
      <c r="F1177" s="6"/>
      <c r="G1177" s="6"/>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row>
    <row r="1178" spans="2:196" x14ac:dyDescent="0.2">
      <c r="B1178" s="3"/>
      <c r="C1178" s="3"/>
      <c r="D1178" s="3"/>
      <c r="E1178" s="3"/>
      <c r="F1178" s="6"/>
      <c r="G1178" s="6"/>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row>
    <row r="1179" spans="2:196" x14ac:dyDescent="0.2">
      <c r="B1179" s="3"/>
      <c r="C1179" s="3"/>
      <c r="D1179" s="3"/>
      <c r="E1179" s="3"/>
      <c r="F1179" s="6"/>
      <c r="G1179" s="6"/>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row>
    <row r="1180" spans="2:196" x14ac:dyDescent="0.2">
      <c r="B1180" s="3"/>
      <c r="C1180" s="3"/>
      <c r="D1180" s="3"/>
      <c r="E1180" s="3"/>
      <c r="F1180" s="6"/>
      <c r="G1180" s="6"/>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row>
    <row r="1181" spans="2:196" x14ac:dyDescent="0.2">
      <c r="B1181" s="3"/>
      <c r="C1181" s="3"/>
      <c r="D1181" s="3"/>
      <c r="E1181" s="3"/>
      <c r="F1181" s="6"/>
      <c r="G1181" s="6"/>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row>
    <row r="1182" spans="2:196" x14ac:dyDescent="0.2">
      <c r="B1182" s="3"/>
      <c r="C1182" s="3"/>
      <c r="D1182" s="3"/>
      <c r="E1182" s="3"/>
      <c r="F1182" s="6"/>
      <c r="G1182" s="6"/>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row>
    <row r="1183" spans="2:196" x14ac:dyDescent="0.2">
      <c r="B1183" s="3"/>
      <c r="C1183" s="3"/>
      <c r="D1183" s="3"/>
      <c r="E1183" s="3"/>
      <c r="F1183" s="6"/>
      <c r="G1183" s="6"/>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row>
    <row r="1184" spans="2:196" x14ac:dyDescent="0.2">
      <c r="B1184" s="3"/>
      <c r="C1184" s="3"/>
      <c r="D1184" s="3"/>
      <c r="E1184" s="3"/>
      <c r="F1184" s="6"/>
      <c r="G1184" s="6"/>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row>
    <row r="1185" spans="2:196" x14ac:dyDescent="0.2">
      <c r="B1185" s="3"/>
      <c r="C1185" s="3"/>
      <c r="D1185" s="3"/>
      <c r="E1185" s="3"/>
      <c r="F1185" s="6"/>
      <c r="G1185" s="6"/>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row>
    <row r="1186" spans="2:196" x14ac:dyDescent="0.2">
      <c r="B1186" s="3"/>
      <c r="C1186" s="3"/>
      <c r="D1186" s="3"/>
      <c r="E1186" s="3"/>
      <c r="F1186" s="6"/>
      <c r="G1186" s="6"/>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c r="GN1186" s="3"/>
    </row>
    <row r="1187" spans="2:196" x14ac:dyDescent="0.2">
      <c r="B1187" s="3"/>
      <c r="C1187" s="3"/>
      <c r="D1187" s="3"/>
      <c r="E1187" s="3"/>
      <c r="F1187" s="6"/>
      <c r="G1187" s="6"/>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c r="GN1187" s="3"/>
    </row>
    <row r="1188" spans="2:196" x14ac:dyDescent="0.2">
      <c r="B1188" s="3"/>
      <c r="C1188" s="3"/>
      <c r="D1188" s="3"/>
      <c r="E1188" s="3"/>
      <c r="F1188" s="6"/>
      <c r="G1188" s="6"/>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row>
    <row r="1189" spans="2:196" x14ac:dyDescent="0.2">
      <c r="B1189" s="3"/>
      <c r="C1189" s="3"/>
      <c r="D1189" s="3"/>
      <c r="E1189" s="3"/>
      <c r="F1189" s="6"/>
      <c r="G1189" s="6"/>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row>
    <row r="1190" spans="2:196" x14ac:dyDescent="0.2">
      <c r="B1190" s="3"/>
      <c r="C1190" s="3"/>
      <c r="D1190" s="3"/>
      <c r="E1190" s="3"/>
      <c r="F1190" s="6"/>
      <c r="G1190" s="6"/>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c r="GN1190" s="3"/>
    </row>
    <row r="1191" spans="2:196" x14ac:dyDescent="0.2">
      <c r="B1191" s="3"/>
      <c r="C1191" s="3"/>
      <c r="D1191" s="3"/>
      <c r="E1191" s="3"/>
      <c r="F1191" s="6"/>
      <c r="G1191" s="6"/>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row>
    <row r="1192" spans="2:196" x14ac:dyDescent="0.2">
      <c r="B1192" s="3"/>
      <c r="C1192" s="3"/>
      <c r="D1192" s="3"/>
      <c r="E1192" s="3"/>
      <c r="F1192" s="6"/>
      <c r="G1192" s="6"/>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c r="GN1192" s="3"/>
    </row>
    <row r="1193" spans="2:196" x14ac:dyDescent="0.2">
      <c r="B1193" s="3"/>
      <c r="C1193" s="3"/>
      <c r="D1193" s="3"/>
      <c r="E1193" s="3"/>
      <c r="F1193" s="6"/>
      <c r="G1193" s="6"/>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row>
    <row r="1194" spans="2:196" x14ac:dyDescent="0.2">
      <c r="B1194" s="3"/>
      <c r="C1194" s="3"/>
      <c r="D1194" s="3"/>
      <c r="E1194" s="3"/>
      <c r="F1194" s="6"/>
      <c r="G1194" s="6"/>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row>
    <row r="1195" spans="2:196" x14ac:dyDescent="0.2">
      <c r="B1195" s="3"/>
      <c r="C1195" s="3"/>
      <c r="D1195" s="3"/>
      <c r="E1195" s="3"/>
      <c r="F1195" s="6"/>
      <c r="G1195" s="6"/>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c r="GN1195" s="3"/>
    </row>
    <row r="1196" spans="2:196" x14ac:dyDescent="0.2">
      <c r="B1196" s="3"/>
      <c r="C1196" s="3"/>
      <c r="D1196" s="3"/>
      <c r="E1196" s="3"/>
      <c r="F1196" s="6"/>
      <c r="G1196" s="6"/>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row>
    <row r="1197" spans="2:196" x14ac:dyDescent="0.2">
      <c r="B1197" s="3"/>
      <c r="C1197" s="3"/>
      <c r="D1197" s="3"/>
      <c r="E1197" s="3"/>
      <c r="F1197" s="6"/>
      <c r="G1197" s="6"/>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c r="GN1197" s="3"/>
    </row>
    <row r="1198" spans="2:196" x14ac:dyDescent="0.2">
      <c r="B1198" s="3"/>
      <c r="C1198" s="3"/>
      <c r="D1198" s="3"/>
      <c r="E1198" s="3"/>
      <c r="F1198" s="6"/>
      <c r="G1198" s="6"/>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c r="GN1198" s="3"/>
    </row>
    <row r="1199" spans="2:196" x14ac:dyDescent="0.2">
      <c r="B1199" s="3"/>
      <c r="C1199" s="3"/>
      <c r="D1199" s="3"/>
      <c r="E1199" s="3"/>
      <c r="F1199" s="6"/>
      <c r="G1199" s="6"/>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row>
    <row r="1200" spans="2:196" x14ac:dyDescent="0.2">
      <c r="B1200" s="3"/>
      <c r="C1200" s="3"/>
      <c r="D1200" s="3"/>
      <c r="E1200" s="3"/>
      <c r="F1200" s="6"/>
      <c r="G1200" s="6"/>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row>
    <row r="1201" spans="2:196" x14ac:dyDescent="0.2">
      <c r="B1201" s="3"/>
      <c r="C1201" s="3"/>
      <c r="D1201" s="3"/>
      <c r="E1201" s="3"/>
      <c r="F1201" s="6"/>
      <c r="G1201" s="6"/>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row>
    <row r="1202" spans="2:196" x14ac:dyDescent="0.2">
      <c r="B1202" s="3"/>
      <c r="C1202" s="3"/>
      <c r="D1202" s="3"/>
      <c r="E1202" s="3"/>
      <c r="F1202" s="6"/>
      <c r="G1202" s="6"/>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row>
    <row r="1203" spans="2:196" x14ac:dyDescent="0.2">
      <c r="B1203" s="3"/>
      <c r="C1203" s="3"/>
      <c r="D1203" s="3"/>
      <c r="E1203" s="3"/>
      <c r="F1203" s="6"/>
      <c r="G1203" s="6"/>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row>
    <row r="1204" spans="2:196" x14ac:dyDescent="0.2">
      <c r="B1204" s="3"/>
      <c r="C1204" s="3"/>
      <c r="D1204" s="3"/>
      <c r="E1204" s="3"/>
      <c r="F1204" s="6"/>
      <c r="G1204" s="6"/>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c r="GN1204" s="3"/>
    </row>
    <row r="1205" spans="2:196" x14ac:dyDescent="0.2">
      <c r="B1205" s="3"/>
      <c r="C1205" s="3"/>
      <c r="D1205" s="3"/>
      <c r="E1205" s="3"/>
      <c r="F1205" s="6"/>
      <c r="G1205" s="6"/>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row>
    <row r="1206" spans="2:196" x14ac:dyDescent="0.2">
      <c r="B1206" s="3"/>
      <c r="C1206" s="3"/>
      <c r="D1206" s="3"/>
      <c r="E1206" s="3"/>
      <c r="F1206" s="6"/>
      <c r="G1206" s="6"/>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row>
    <row r="1207" spans="2:196" x14ac:dyDescent="0.2">
      <c r="B1207" s="3"/>
      <c r="C1207" s="3"/>
      <c r="D1207" s="3"/>
      <c r="E1207" s="3"/>
      <c r="F1207" s="6"/>
      <c r="G1207" s="6"/>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row>
    <row r="1208" spans="2:196" x14ac:dyDescent="0.2">
      <c r="B1208" s="3"/>
      <c r="C1208" s="3"/>
      <c r="D1208" s="3"/>
      <c r="E1208" s="3"/>
      <c r="F1208" s="6"/>
      <c r="G1208" s="6"/>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row>
    <row r="1209" spans="2:196" x14ac:dyDescent="0.2">
      <c r="B1209" s="3"/>
      <c r="C1209" s="3"/>
      <c r="D1209" s="3"/>
      <c r="E1209" s="3"/>
      <c r="F1209" s="6"/>
      <c r="G1209" s="6"/>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row>
    <row r="1210" spans="2:196" x14ac:dyDescent="0.2">
      <c r="B1210" s="3"/>
      <c r="C1210" s="3"/>
      <c r="D1210" s="3"/>
      <c r="E1210" s="3"/>
      <c r="F1210" s="6"/>
      <c r="G1210" s="6"/>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c r="GN1210" s="3"/>
    </row>
    <row r="1211" spans="2:196" x14ac:dyDescent="0.2">
      <c r="B1211" s="3"/>
      <c r="C1211" s="3"/>
      <c r="D1211" s="3"/>
      <c r="E1211" s="3"/>
      <c r="F1211" s="6"/>
      <c r="G1211" s="6"/>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row>
    <row r="1212" spans="2:196" x14ac:dyDescent="0.2">
      <c r="B1212" s="3"/>
      <c r="C1212" s="3"/>
      <c r="D1212" s="3"/>
      <c r="E1212" s="3"/>
      <c r="F1212" s="6"/>
      <c r="G1212" s="6"/>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c r="GN1212" s="3"/>
    </row>
    <row r="1213" spans="2:196" x14ac:dyDescent="0.2">
      <c r="B1213" s="3"/>
      <c r="C1213" s="3"/>
      <c r="D1213" s="3"/>
      <c r="E1213" s="3"/>
      <c r="F1213" s="6"/>
      <c r="G1213" s="6"/>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c r="GN1213" s="3"/>
    </row>
    <row r="1214" spans="2:196" x14ac:dyDescent="0.2">
      <c r="B1214" s="3"/>
      <c r="C1214" s="3"/>
      <c r="D1214" s="3"/>
      <c r="E1214" s="3"/>
      <c r="F1214" s="6"/>
      <c r="G1214" s="6"/>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row>
    <row r="1215" spans="2:196" x14ac:dyDescent="0.2">
      <c r="B1215" s="3"/>
      <c r="C1215" s="3"/>
      <c r="D1215" s="3"/>
      <c r="E1215" s="3"/>
      <c r="F1215" s="6"/>
      <c r="G1215" s="6"/>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row>
    <row r="1216" spans="2:196" x14ac:dyDescent="0.2">
      <c r="B1216" s="3"/>
      <c r="C1216" s="3"/>
      <c r="D1216" s="3"/>
      <c r="E1216" s="3"/>
      <c r="F1216" s="6"/>
      <c r="G1216" s="6"/>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row>
    <row r="1217" spans="2:196" x14ac:dyDescent="0.2">
      <c r="B1217" s="3"/>
      <c r="C1217" s="3"/>
      <c r="D1217" s="3"/>
      <c r="E1217" s="3"/>
      <c r="F1217" s="6"/>
      <c r="G1217" s="6"/>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c r="GN1217" s="3"/>
    </row>
    <row r="1218" spans="2:196" x14ac:dyDescent="0.2">
      <c r="B1218" s="3"/>
      <c r="C1218" s="3"/>
      <c r="D1218" s="3"/>
      <c r="E1218" s="3"/>
      <c r="F1218" s="6"/>
      <c r="G1218" s="6"/>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row>
    <row r="1219" spans="2:196" x14ac:dyDescent="0.2">
      <c r="B1219" s="3"/>
      <c r="C1219" s="3"/>
      <c r="D1219" s="3"/>
      <c r="E1219" s="3"/>
      <c r="F1219" s="6"/>
      <c r="G1219" s="6"/>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c r="GN1219" s="3"/>
    </row>
    <row r="1220" spans="2:196" x14ac:dyDescent="0.2">
      <c r="B1220" s="3"/>
      <c r="C1220" s="3"/>
      <c r="D1220" s="3"/>
      <c r="E1220" s="3"/>
      <c r="F1220" s="6"/>
      <c r="G1220" s="6"/>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row>
    <row r="1221" spans="2:196" x14ac:dyDescent="0.2">
      <c r="B1221" s="3"/>
      <c r="C1221" s="3"/>
      <c r="D1221" s="3"/>
      <c r="E1221" s="3"/>
      <c r="F1221" s="6"/>
      <c r="G1221" s="6"/>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c r="GN1221" s="3"/>
    </row>
    <row r="1222" spans="2:196" x14ac:dyDescent="0.2">
      <c r="B1222" s="3"/>
      <c r="C1222" s="3"/>
      <c r="D1222" s="3"/>
      <c r="E1222" s="3"/>
      <c r="F1222" s="6"/>
      <c r="G1222" s="6"/>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row>
    <row r="1223" spans="2:196" x14ac:dyDescent="0.2">
      <c r="B1223" s="3"/>
      <c r="C1223" s="3"/>
      <c r="D1223" s="3"/>
      <c r="E1223" s="3"/>
      <c r="F1223" s="6"/>
      <c r="G1223" s="6"/>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c r="GN1223" s="3"/>
    </row>
    <row r="1224" spans="2:196" x14ac:dyDescent="0.2">
      <c r="B1224" s="3"/>
      <c r="C1224" s="3"/>
      <c r="D1224" s="3"/>
      <c r="E1224" s="3"/>
      <c r="F1224" s="6"/>
      <c r="G1224" s="6"/>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row>
    <row r="1225" spans="2:196" x14ac:dyDescent="0.2">
      <c r="B1225" s="3"/>
      <c r="C1225" s="3"/>
      <c r="D1225" s="3"/>
      <c r="E1225" s="3"/>
      <c r="F1225" s="6"/>
      <c r="G1225" s="6"/>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c r="GN1225" s="3"/>
    </row>
    <row r="1226" spans="2:196" x14ac:dyDescent="0.2">
      <c r="B1226" s="3"/>
      <c r="C1226" s="3"/>
      <c r="D1226" s="3"/>
      <c r="E1226" s="3"/>
      <c r="F1226" s="6"/>
      <c r="G1226" s="6"/>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c r="GN1226" s="3"/>
    </row>
    <row r="1227" spans="2:196" x14ac:dyDescent="0.2">
      <c r="B1227" s="3"/>
      <c r="C1227" s="3"/>
      <c r="D1227" s="3"/>
      <c r="E1227" s="3"/>
      <c r="F1227" s="6"/>
      <c r="G1227" s="6"/>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row>
    <row r="1228" spans="2:196" x14ac:dyDescent="0.2">
      <c r="B1228" s="3"/>
      <c r="C1228" s="3"/>
      <c r="D1228" s="3"/>
      <c r="E1228" s="3"/>
      <c r="F1228" s="6"/>
      <c r="G1228" s="6"/>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c r="GN1228" s="3"/>
    </row>
    <row r="1229" spans="2:196" x14ac:dyDescent="0.2">
      <c r="B1229" s="3"/>
      <c r="C1229" s="3"/>
      <c r="D1229" s="3"/>
      <c r="E1229" s="3"/>
      <c r="F1229" s="6"/>
      <c r="G1229" s="6"/>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c r="GN1229" s="3"/>
    </row>
    <row r="1230" spans="2:196" x14ac:dyDescent="0.2">
      <c r="B1230" s="3"/>
      <c r="C1230" s="3"/>
      <c r="D1230" s="3"/>
      <c r="E1230" s="3"/>
      <c r="F1230" s="6"/>
      <c r="G1230" s="6"/>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row>
    <row r="1231" spans="2:196" x14ac:dyDescent="0.2">
      <c r="B1231" s="3"/>
      <c r="C1231" s="3"/>
      <c r="D1231" s="3"/>
      <c r="E1231" s="3"/>
      <c r="F1231" s="6"/>
      <c r="G1231" s="6"/>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c r="GN1231" s="3"/>
    </row>
    <row r="1232" spans="2:196" x14ac:dyDescent="0.2">
      <c r="B1232" s="3"/>
      <c r="C1232" s="3"/>
      <c r="D1232" s="3"/>
      <c r="E1232" s="3"/>
      <c r="F1232" s="6"/>
      <c r="G1232" s="6"/>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row>
    <row r="1233" spans="2:196" x14ac:dyDescent="0.2">
      <c r="B1233" s="3"/>
      <c r="C1233" s="3"/>
      <c r="D1233" s="3"/>
      <c r="E1233" s="3"/>
      <c r="F1233" s="6"/>
      <c r="G1233" s="6"/>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c r="GN1233" s="3"/>
    </row>
    <row r="1234" spans="2:196" x14ac:dyDescent="0.2">
      <c r="B1234" s="3"/>
      <c r="C1234" s="3"/>
      <c r="D1234" s="3"/>
      <c r="E1234" s="3"/>
      <c r="F1234" s="6"/>
      <c r="G1234" s="6"/>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row>
    <row r="1235" spans="2:196" x14ac:dyDescent="0.2">
      <c r="B1235" s="3"/>
      <c r="C1235" s="3"/>
      <c r="D1235" s="3"/>
      <c r="E1235" s="3"/>
      <c r="F1235" s="6"/>
      <c r="G1235" s="6"/>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c r="GN1235" s="3"/>
    </row>
    <row r="1236" spans="2:196" x14ac:dyDescent="0.2">
      <c r="B1236" s="3"/>
      <c r="C1236" s="3"/>
      <c r="D1236" s="3"/>
      <c r="E1236" s="3"/>
      <c r="F1236" s="6"/>
      <c r="G1236" s="6"/>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c r="GN1236" s="3"/>
    </row>
    <row r="1237" spans="2:196" x14ac:dyDescent="0.2">
      <c r="B1237" s="3"/>
      <c r="C1237" s="3"/>
      <c r="D1237" s="3"/>
      <c r="E1237" s="3"/>
      <c r="F1237" s="6"/>
      <c r="G1237" s="6"/>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row>
    <row r="1238" spans="2:196" x14ac:dyDescent="0.2">
      <c r="B1238" s="3"/>
      <c r="C1238" s="3"/>
      <c r="D1238" s="3"/>
      <c r="E1238" s="3"/>
      <c r="F1238" s="6"/>
      <c r="G1238" s="6"/>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row>
    <row r="1239" spans="2:196" x14ac:dyDescent="0.2">
      <c r="B1239" s="3"/>
      <c r="C1239" s="3"/>
      <c r="D1239" s="3"/>
      <c r="E1239" s="3"/>
      <c r="F1239" s="6"/>
      <c r="G1239" s="6"/>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row>
    <row r="1240" spans="2:196" x14ac:dyDescent="0.2">
      <c r="B1240" s="3"/>
      <c r="C1240" s="3"/>
      <c r="D1240" s="3"/>
      <c r="E1240" s="3"/>
      <c r="F1240" s="6"/>
      <c r="G1240" s="6"/>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row>
    <row r="1241" spans="2:196" x14ac:dyDescent="0.2">
      <c r="B1241" s="3"/>
      <c r="C1241" s="3"/>
      <c r="D1241" s="3"/>
      <c r="E1241" s="3"/>
      <c r="F1241" s="6"/>
      <c r="G1241" s="6"/>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row>
    <row r="1242" spans="2:196" x14ac:dyDescent="0.2">
      <c r="B1242" s="3"/>
      <c r="C1242" s="3"/>
      <c r="D1242" s="3"/>
      <c r="E1242" s="3"/>
      <c r="F1242" s="6"/>
      <c r="G1242" s="6"/>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row>
    <row r="1243" spans="2:196" x14ac:dyDescent="0.2">
      <c r="B1243" s="3"/>
      <c r="C1243" s="3"/>
      <c r="D1243" s="3"/>
      <c r="E1243" s="3"/>
      <c r="F1243" s="6"/>
      <c r="G1243" s="6"/>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row>
    <row r="1244" spans="2:196" x14ac:dyDescent="0.2">
      <c r="B1244" s="3"/>
      <c r="C1244" s="3"/>
      <c r="D1244" s="3"/>
      <c r="E1244" s="3"/>
      <c r="F1244" s="6"/>
      <c r="G1244" s="6"/>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c r="GN1244" s="3"/>
    </row>
    <row r="1245" spans="2:196" x14ac:dyDescent="0.2">
      <c r="B1245" s="3"/>
      <c r="C1245" s="3"/>
      <c r="D1245" s="3"/>
      <c r="E1245" s="3"/>
      <c r="F1245" s="6"/>
      <c r="G1245" s="6"/>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c r="GN1245" s="3"/>
    </row>
    <row r="1246" spans="2:196" x14ac:dyDescent="0.2">
      <c r="B1246" s="3"/>
      <c r="C1246" s="3"/>
      <c r="D1246" s="3"/>
      <c r="E1246" s="3"/>
      <c r="F1246" s="6"/>
      <c r="G1246" s="6"/>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c r="GN1246" s="3"/>
    </row>
    <row r="1247" spans="2:196" x14ac:dyDescent="0.2">
      <c r="B1247" s="3"/>
      <c r="C1247" s="3"/>
      <c r="D1247" s="3"/>
      <c r="E1247" s="3"/>
      <c r="F1247" s="6"/>
      <c r="G1247" s="6"/>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row>
    <row r="1248" spans="2:196" x14ac:dyDescent="0.2">
      <c r="B1248" s="3"/>
      <c r="C1248" s="3"/>
      <c r="D1248" s="3"/>
      <c r="E1248" s="3"/>
      <c r="F1248" s="6"/>
      <c r="G1248" s="6"/>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row>
    <row r="1249" spans="2:196" x14ac:dyDescent="0.2">
      <c r="B1249" s="3"/>
      <c r="C1249" s="3"/>
      <c r="D1249" s="3"/>
      <c r="E1249" s="3"/>
      <c r="F1249" s="6"/>
      <c r="G1249" s="6"/>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row>
    <row r="1250" spans="2:196" x14ac:dyDescent="0.2">
      <c r="B1250" s="3"/>
      <c r="C1250" s="3"/>
      <c r="D1250" s="3"/>
      <c r="E1250" s="3"/>
      <c r="F1250" s="6"/>
      <c r="G1250" s="6"/>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row>
    <row r="1251" spans="2:196" x14ac:dyDescent="0.2">
      <c r="B1251" s="3"/>
      <c r="C1251" s="3"/>
      <c r="D1251" s="3"/>
      <c r="E1251" s="3"/>
      <c r="F1251" s="6"/>
      <c r="G1251" s="6"/>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row>
    <row r="1252" spans="2:196" x14ac:dyDescent="0.2">
      <c r="B1252" s="3"/>
      <c r="C1252" s="3"/>
      <c r="D1252" s="3"/>
      <c r="E1252" s="3"/>
      <c r="F1252" s="6"/>
      <c r="G1252" s="6"/>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c r="GN1252" s="3"/>
    </row>
    <row r="1253" spans="2:196" x14ac:dyDescent="0.2">
      <c r="B1253" s="3"/>
      <c r="C1253" s="3"/>
      <c r="D1253" s="3"/>
      <c r="E1253" s="3"/>
      <c r="F1253" s="6"/>
      <c r="G1253" s="6"/>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row>
    <row r="1254" spans="2:196" x14ac:dyDescent="0.2">
      <c r="B1254" s="3"/>
      <c r="C1254" s="3"/>
      <c r="D1254" s="3"/>
      <c r="E1254" s="3"/>
      <c r="F1254" s="6"/>
      <c r="G1254" s="6"/>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row>
    <row r="1255" spans="2:196" x14ac:dyDescent="0.2">
      <c r="B1255" s="3"/>
      <c r="C1255" s="3"/>
      <c r="D1255" s="3"/>
      <c r="E1255" s="3"/>
      <c r="F1255" s="6"/>
      <c r="G1255" s="6"/>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c r="GN1255" s="3"/>
    </row>
    <row r="1256" spans="2:196" x14ac:dyDescent="0.2">
      <c r="B1256" s="3"/>
      <c r="C1256" s="3"/>
      <c r="D1256" s="3"/>
      <c r="E1256" s="3"/>
      <c r="F1256" s="6"/>
      <c r="G1256" s="6"/>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row>
    <row r="1257" spans="2:196" x14ac:dyDescent="0.2">
      <c r="B1257" s="3"/>
      <c r="C1257" s="3"/>
      <c r="D1257" s="3"/>
      <c r="E1257" s="3"/>
      <c r="F1257" s="6"/>
      <c r="G1257" s="6"/>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row>
    <row r="1258" spans="2:196" x14ac:dyDescent="0.2">
      <c r="B1258" s="3"/>
      <c r="C1258" s="3"/>
      <c r="D1258" s="3"/>
      <c r="E1258" s="3"/>
      <c r="F1258" s="6"/>
      <c r="G1258" s="6"/>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row>
    <row r="1259" spans="2:196" x14ac:dyDescent="0.2">
      <c r="B1259" s="3"/>
      <c r="C1259" s="3"/>
      <c r="D1259" s="3"/>
      <c r="E1259" s="3"/>
      <c r="F1259" s="6"/>
      <c r="G1259" s="6"/>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row>
    <row r="1260" spans="2:196" x14ac:dyDescent="0.2">
      <c r="B1260" s="3"/>
      <c r="C1260" s="3"/>
      <c r="D1260" s="3"/>
      <c r="E1260" s="3"/>
      <c r="F1260" s="6"/>
      <c r="G1260" s="6"/>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c r="GN1260" s="3"/>
    </row>
    <row r="1261" spans="2:196" x14ac:dyDescent="0.2">
      <c r="B1261" s="3"/>
      <c r="C1261" s="3"/>
      <c r="D1261" s="3"/>
      <c r="E1261" s="3"/>
      <c r="F1261" s="6"/>
      <c r="G1261" s="6"/>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c r="GN1261" s="3"/>
    </row>
    <row r="1262" spans="2:196" x14ac:dyDescent="0.2">
      <c r="B1262" s="3"/>
      <c r="C1262" s="3"/>
      <c r="D1262" s="3"/>
      <c r="E1262" s="3"/>
      <c r="F1262" s="6"/>
      <c r="G1262" s="6"/>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row>
    <row r="1263" spans="2:196" x14ac:dyDescent="0.2">
      <c r="B1263" s="3"/>
      <c r="C1263" s="3"/>
      <c r="D1263" s="3"/>
      <c r="E1263" s="3"/>
      <c r="F1263" s="6"/>
      <c r="G1263" s="6"/>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row>
    <row r="1264" spans="2:196" x14ac:dyDescent="0.2">
      <c r="B1264" s="3"/>
      <c r="C1264" s="3"/>
      <c r="D1264" s="3"/>
      <c r="E1264" s="3"/>
      <c r="F1264" s="6"/>
      <c r="G1264" s="6"/>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row>
    <row r="1265" spans="2:196" x14ac:dyDescent="0.2">
      <c r="B1265" s="3"/>
      <c r="C1265" s="3"/>
      <c r="D1265" s="3"/>
      <c r="E1265" s="3"/>
      <c r="F1265" s="6"/>
      <c r="G1265" s="6"/>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row>
    <row r="1266" spans="2:196" x14ac:dyDescent="0.2">
      <c r="B1266" s="3"/>
      <c r="C1266" s="3"/>
      <c r="D1266" s="3"/>
      <c r="E1266" s="3"/>
      <c r="F1266" s="6"/>
      <c r="G1266" s="6"/>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row>
    <row r="1267" spans="2:196" x14ac:dyDescent="0.2">
      <c r="B1267" s="3"/>
      <c r="C1267" s="3"/>
      <c r="D1267" s="3"/>
      <c r="E1267" s="3"/>
      <c r="F1267" s="6"/>
      <c r="G1267" s="6"/>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c r="GN1267" s="3"/>
    </row>
    <row r="1268" spans="2:196" x14ac:dyDescent="0.2">
      <c r="B1268" s="3"/>
      <c r="C1268" s="3"/>
      <c r="D1268" s="3"/>
      <c r="E1268" s="3"/>
      <c r="F1268" s="6"/>
      <c r="G1268" s="6"/>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c r="GN1268" s="3"/>
    </row>
    <row r="1269" spans="2:196" x14ac:dyDescent="0.2">
      <c r="B1269" s="3"/>
      <c r="C1269" s="3"/>
      <c r="D1269" s="3"/>
      <c r="E1269" s="3"/>
      <c r="F1269" s="6"/>
      <c r="G1269" s="6"/>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row>
    <row r="1270" spans="2:196" x14ac:dyDescent="0.2">
      <c r="B1270" s="3"/>
      <c r="C1270" s="3"/>
      <c r="D1270" s="3"/>
      <c r="E1270" s="3"/>
      <c r="F1270" s="6"/>
      <c r="G1270" s="6"/>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c r="GN1270" s="3"/>
    </row>
    <row r="1271" spans="2:196" x14ac:dyDescent="0.2">
      <c r="B1271" s="3"/>
      <c r="C1271" s="3"/>
      <c r="D1271" s="3"/>
      <c r="E1271" s="3"/>
      <c r="F1271" s="6"/>
      <c r="G1271" s="6"/>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c r="GN1271" s="3"/>
    </row>
    <row r="1272" spans="2:196" x14ac:dyDescent="0.2">
      <c r="B1272" s="3"/>
      <c r="C1272" s="3"/>
      <c r="D1272" s="3"/>
      <c r="E1272" s="3"/>
      <c r="F1272" s="6"/>
      <c r="G1272" s="6"/>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row>
    <row r="1273" spans="2:196" x14ac:dyDescent="0.2">
      <c r="B1273" s="3"/>
      <c r="C1273" s="3"/>
      <c r="D1273" s="3"/>
      <c r="E1273" s="3"/>
      <c r="F1273" s="6"/>
      <c r="G1273" s="6"/>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row>
    <row r="1274" spans="2:196" x14ac:dyDescent="0.2">
      <c r="B1274" s="3"/>
      <c r="C1274" s="3"/>
      <c r="D1274" s="3"/>
      <c r="E1274" s="3"/>
      <c r="F1274" s="6"/>
      <c r="G1274" s="6"/>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c r="GN1274" s="3"/>
    </row>
    <row r="1275" spans="2:196" x14ac:dyDescent="0.2">
      <c r="B1275" s="3"/>
      <c r="C1275" s="3"/>
      <c r="D1275" s="3"/>
      <c r="E1275" s="3"/>
      <c r="F1275" s="6"/>
      <c r="G1275" s="6"/>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row>
    <row r="1276" spans="2:196" x14ac:dyDescent="0.2">
      <c r="B1276" s="3"/>
      <c r="C1276" s="3"/>
      <c r="D1276" s="3"/>
      <c r="E1276" s="3"/>
      <c r="F1276" s="6"/>
      <c r="G1276" s="6"/>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c r="GN1276" s="3"/>
    </row>
    <row r="1277" spans="2:196" x14ac:dyDescent="0.2">
      <c r="B1277" s="3"/>
      <c r="C1277" s="3"/>
      <c r="D1277" s="3"/>
      <c r="E1277" s="3"/>
      <c r="F1277" s="6"/>
      <c r="G1277" s="6"/>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row>
    <row r="1278" spans="2:196" x14ac:dyDescent="0.2">
      <c r="B1278" s="3"/>
      <c r="C1278" s="3"/>
      <c r="D1278" s="3"/>
      <c r="E1278" s="3"/>
      <c r="F1278" s="6"/>
      <c r="G1278" s="6"/>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row>
    <row r="1279" spans="2:196" x14ac:dyDescent="0.2">
      <c r="B1279" s="3"/>
      <c r="C1279" s="3"/>
      <c r="D1279" s="3"/>
      <c r="E1279" s="3"/>
      <c r="F1279" s="6"/>
      <c r="G1279" s="6"/>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row>
    <row r="1280" spans="2:196" x14ac:dyDescent="0.2">
      <c r="B1280" s="3"/>
      <c r="C1280" s="3"/>
      <c r="D1280" s="3"/>
      <c r="E1280" s="3"/>
      <c r="F1280" s="6"/>
      <c r="G1280" s="6"/>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row>
    <row r="1281" spans="2:196" x14ac:dyDescent="0.2">
      <c r="B1281" s="3"/>
      <c r="C1281" s="3"/>
      <c r="D1281" s="3"/>
      <c r="E1281" s="3"/>
      <c r="F1281" s="6"/>
      <c r="G1281" s="6"/>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row>
    <row r="1282" spans="2:196" x14ac:dyDescent="0.2">
      <c r="B1282" s="3"/>
      <c r="C1282" s="3"/>
      <c r="D1282" s="3"/>
      <c r="E1282" s="3"/>
      <c r="F1282" s="6"/>
      <c r="G1282" s="6"/>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row>
    <row r="1283" spans="2:196" x14ac:dyDescent="0.2">
      <c r="B1283" s="3"/>
      <c r="C1283" s="3"/>
      <c r="D1283" s="3"/>
      <c r="E1283" s="3"/>
      <c r="F1283" s="6"/>
      <c r="G1283" s="6"/>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c r="GN1283" s="3"/>
    </row>
    <row r="1284" spans="2:196" x14ac:dyDescent="0.2">
      <c r="B1284" s="3"/>
      <c r="C1284" s="3"/>
      <c r="D1284" s="3"/>
      <c r="E1284" s="3"/>
      <c r="F1284" s="6"/>
      <c r="G1284" s="6"/>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row>
    <row r="1285" spans="2:196" x14ac:dyDescent="0.2">
      <c r="B1285" s="3"/>
      <c r="C1285" s="3"/>
      <c r="D1285" s="3"/>
      <c r="E1285" s="3"/>
      <c r="F1285" s="6"/>
      <c r="G1285" s="6"/>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c r="GN1285" s="3"/>
    </row>
    <row r="1286" spans="2:196" x14ac:dyDescent="0.2">
      <c r="B1286" s="3"/>
      <c r="C1286" s="3"/>
      <c r="D1286" s="3"/>
      <c r="E1286" s="3"/>
      <c r="F1286" s="6"/>
      <c r="G1286" s="6"/>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row>
    <row r="1287" spans="2:196" x14ac:dyDescent="0.2">
      <c r="B1287" s="3"/>
      <c r="C1287" s="3"/>
      <c r="D1287" s="3"/>
      <c r="E1287" s="3"/>
      <c r="F1287" s="6"/>
      <c r="G1287" s="6"/>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row>
    <row r="1288" spans="2:196" x14ac:dyDescent="0.2">
      <c r="B1288" s="3"/>
      <c r="C1288" s="3"/>
      <c r="D1288" s="3"/>
      <c r="E1288" s="3"/>
      <c r="F1288" s="6"/>
      <c r="G1288" s="6"/>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c r="GN1288" s="3"/>
    </row>
    <row r="1289" spans="2:196" x14ac:dyDescent="0.2">
      <c r="B1289" s="3"/>
      <c r="C1289" s="3"/>
      <c r="D1289" s="3"/>
      <c r="E1289" s="3"/>
      <c r="F1289" s="6"/>
      <c r="G1289" s="6"/>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c r="GN1289" s="3"/>
    </row>
    <row r="1290" spans="2:196" x14ac:dyDescent="0.2">
      <c r="B1290" s="3"/>
      <c r="C1290" s="3"/>
      <c r="D1290" s="3"/>
      <c r="E1290" s="3"/>
      <c r="F1290" s="6"/>
      <c r="G1290" s="6"/>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c r="GN1290" s="3"/>
    </row>
    <row r="1291" spans="2:196" x14ac:dyDescent="0.2">
      <c r="B1291" s="3"/>
      <c r="C1291" s="3"/>
      <c r="D1291" s="3"/>
      <c r="E1291" s="3"/>
      <c r="F1291" s="6"/>
      <c r="G1291" s="6"/>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row>
    <row r="1292" spans="2:196" x14ac:dyDescent="0.2">
      <c r="B1292" s="3"/>
      <c r="C1292" s="3"/>
      <c r="D1292" s="3"/>
      <c r="E1292" s="3"/>
      <c r="F1292" s="6"/>
      <c r="G1292" s="6"/>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c r="GN1292" s="3"/>
    </row>
    <row r="1293" spans="2:196" x14ac:dyDescent="0.2">
      <c r="B1293" s="3"/>
      <c r="C1293" s="3"/>
      <c r="D1293" s="3"/>
      <c r="E1293" s="3"/>
      <c r="F1293" s="6"/>
      <c r="G1293" s="6"/>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row>
    <row r="1294" spans="2:196" x14ac:dyDescent="0.2">
      <c r="B1294" s="3"/>
      <c r="C1294" s="3"/>
      <c r="D1294" s="3"/>
      <c r="E1294" s="3"/>
      <c r="F1294" s="6"/>
      <c r="G1294" s="6"/>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row>
    <row r="1295" spans="2:196" x14ac:dyDescent="0.2">
      <c r="B1295" s="3"/>
      <c r="C1295" s="3"/>
      <c r="D1295" s="3"/>
      <c r="E1295" s="3"/>
      <c r="F1295" s="6"/>
      <c r="G1295" s="6"/>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row>
    <row r="1296" spans="2:196" x14ac:dyDescent="0.2">
      <c r="B1296" s="3"/>
      <c r="C1296" s="3"/>
      <c r="D1296" s="3"/>
      <c r="E1296" s="3"/>
      <c r="F1296" s="6"/>
      <c r="G1296" s="6"/>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row>
    <row r="1297" spans="2:196" x14ac:dyDescent="0.2">
      <c r="B1297" s="3"/>
      <c r="C1297" s="3"/>
      <c r="D1297" s="3"/>
      <c r="E1297" s="3"/>
      <c r="F1297" s="6"/>
      <c r="G1297" s="6"/>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c r="GN1297" s="3"/>
    </row>
    <row r="1298" spans="2:196" x14ac:dyDescent="0.2">
      <c r="B1298" s="3"/>
      <c r="C1298" s="3"/>
      <c r="D1298" s="3"/>
      <c r="E1298" s="3"/>
      <c r="F1298" s="6"/>
      <c r="G1298" s="6"/>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row>
    <row r="1299" spans="2:196" x14ac:dyDescent="0.2">
      <c r="B1299" s="3"/>
      <c r="C1299" s="3"/>
      <c r="D1299" s="3"/>
      <c r="E1299" s="3"/>
      <c r="F1299" s="6"/>
      <c r="G1299" s="6"/>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row>
    <row r="1300" spans="2:196" x14ac:dyDescent="0.2">
      <c r="B1300" s="3"/>
      <c r="C1300" s="3"/>
      <c r="D1300" s="3"/>
      <c r="E1300" s="3"/>
      <c r="F1300" s="6"/>
      <c r="G1300" s="6"/>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row>
    <row r="1301" spans="2:196" x14ac:dyDescent="0.2">
      <c r="B1301" s="3"/>
      <c r="C1301" s="3"/>
      <c r="D1301" s="3"/>
      <c r="E1301" s="3"/>
      <c r="F1301" s="6"/>
      <c r="G1301" s="6"/>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c r="GN1301" s="3"/>
    </row>
    <row r="1302" spans="2:196" x14ac:dyDescent="0.2">
      <c r="B1302" s="3"/>
      <c r="C1302" s="3"/>
      <c r="D1302" s="3"/>
      <c r="E1302" s="3"/>
      <c r="F1302" s="6"/>
      <c r="G1302" s="6"/>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row>
    <row r="1303" spans="2:196" x14ac:dyDescent="0.2">
      <c r="B1303" s="3"/>
      <c r="C1303" s="3"/>
      <c r="D1303" s="3"/>
      <c r="E1303" s="3"/>
      <c r="F1303" s="6"/>
      <c r="G1303" s="6"/>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row>
    <row r="1304" spans="2:196" x14ac:dyDescent="0.2">
      <c r="B1304" s="3"/>
      <c r="C1304" s="3"/>
      <c r="D1304" s="3"/>
      <c r="E1304" s="3"/>
      <c r="F1304" s="6"/>
      <c r="G1304" s="6"/>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row>
    <row r="1305" spans="2:196" x14ac:dyDescent="0.2">
      <c r="B1305" s="3"/>
      <c r="C1305" s="3"/>
      <c r="D1305" s="3"/>
      <c r="E1305" s="3"/>
      <c r="F1305" s="6"/>
      <c r="G1305" s="6"/>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c r="GN1305" s="3"/>
    </row>
    <row r="1306" spans="2:196" x14ac:dyDescent="0.2">
      <c r="B1306" s="3"/>
      <c r="C1306" s="3"/>
      <c r="D1306" s="3"/>
      <c r="E1306" s="3"/>
      <c r="F1306" s="6"/>
      <c r="G1306" s="6"/>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row>
    <row r="1307" spans="2:196" x14ac:dyDescent="0.2">
      <c r="B1307" s="3"/>
      <c r="C1307" s="3"/>
      <c r="D1307" s="3"/>
      <c r="E1307" s="3"/>
      <c r="F1307" s="6"/>
      <c r="G1307" s="6"/>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c r="GN1307" s="3"/>
    </row>
    <row r="1308" spans="2:196" x14ac:dyDescent="0.2">
      <c r="B1308" s="3"/>
      <c r="C1308" s="3"/>
      <c r="D1308" s="3"/>
      <c r="E1308" s="3"/>
      <c r="F1308" s="6"/>
      <c r="G1308" s="6"/>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c r="GN1308" s="3"/>
    </row>
    <row r="1309" spans="2:196" x14ac:dyDescent="0.2">
      <c r="B1309" s="3"/>
      <c r="C1309" s="3"/>
      <c r="D1309" s="3"/>
      <c r="E1309" s="3"/>
      <c r="F1309" s="6"/>
      <c r="G1309" s="6"/>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row>
    <row r="1310" spans="2:196" x14ac:dyDescent="0.2">
      <c r="B1310" s="3"/>
      <c r="C1310" s="3"/>
      <c r="D1310" s="3"/>
      <c r="E1310" s="3"/>
      <c r="F1310" s="6"/>
      <c r="G1310" s="6"/>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row>
    <row r="1311" spans="2:196" x14ac:dyDescent="0.2">
      <c r="B1311" s="3"/>
      <c r="C1311" s="3"/>
      <c r="D1311" s="3"/>
      <c r="E1311" s="3"/>
      <c r="F1311" s="6"/>
      <c r="G1311" s="6"/>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row>
    <row r="1312" spans="2:196" x14ac:dyDescent="0.2">
      <c r="B1312" s="3"/>
      <c r="C1312" s="3"/>
      <c r="D1312" s="3"/>
      <c r="E1312" s="3"/>
      <c r="F1312" s="6"/>
      <c r="G1312" s="6"/>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row>
    <row r="1313" spans="2:196" x14ac:dyDescent="0.2">
      <c r="B1313" s="3"/>
      <c r="C1313" s="3"/>
      <c r="D1313" s="3"/>
      <c r="E1313" s="3"/>
      <c r="F1313" s="6"/>
      <c r="G1313" s="6"/>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c r="GN1313" s="3"/>
    </row>
    <row r="1314" spans="2:196" x14ac:dyDescent="0.2">
      <c r="B1314" s="3"/>
      <c r="C1314" s="3"/>
      <c r="D1314" s="3"/>
      <c r="E1314" s="3"/>
      <c r="F1314" s="6"/>
      <c r="G1314" s="6"/>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c r="GN1314" s="3"/>
    </row>
    <row r="1315" spans="2:196" x14ac:dyDescent="0.2">
      <c r="B1315" s="3"/>
      <c r="C1315" s="3"/>
      <c r="D1315" s="3"/>
      <c r="E1315" s="3"/>
      <c r="F1315" s="6"/>
      <c r="G1315" s="6"/>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c r="GN1315" s="3"/>
    </row>
    <row r="1316" spans="2:196" x14ac:dyDescent="0.2">
      <c r="B1316" s="3"/>
      <c r="C1316" s="3"/>
      <c r="D1316" s="3"/>
      <c r="E1316" s="3"/>
      <c r="F1316" s="6"/>
      <c r="G1316" s="6"/>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c r="GN1316" s="3"/>
    </row>
    <row r="1317" spans="2:196" x14ac:dyDescent="0.2">
      <c r="B1317" s="3"/>
      <c r="C1317" s="3"/>
      <c r="D1317" s="3"/>
      <c r="E1317" s="3"/>
      <c r="F1317" s="6"/>
      <c r="G1317" s="6"/>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c r="GN1317" s="3"/>
    </row>
    <row r="1318" spans="2:196" x14ac:dyDescent="0.2">
      <c r="B1318" s="3"/>
      <c r="C1318" s="3"/>
      <c r="D1318" s="3"/>
      <c r="E1318" s="3"/>
      <c r="F1318" s="6"/>
      <c r="G1318" s="6"/>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c r="GN1318" s="3"/>
    </row>
    <row r="1319" spans="2:196" x14ac:dyDescent="0.2">
      <c r="B1319" s="3"/>
      <c r="C1319" s="3"/>
      <c r="D1319" s="3"/>
      <c r="E1319" s="3"/>
      <c r="F1319" s="6"/>
      <c r="G1319" s="6"/>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row>
    <row r="1320" spans="2:196" x14ac:dyDescent="0.2">
      <c r="B1320" s="3"/>
      <c r="C1320" s="3"/>
      <c r="D1320" s="3"/>
      <c r="E1320" s="3"/>
      <c r="F1320" s="6"/>
      <c r="G1320" s="6"/>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c r="GN1320" s="3"/>
    </row>
    <row r="1321" spans="2:196" x14ac:dyDescent="0.2">
      <c r="B1321" s="3"/>
      <c r="C1321" s="3"/>
      <c r="D1321" s="3"/>
      <c r="E1321" s="3"/>
      <c r="F1321" s="6"/>
      <c r="G1321" s="6"/>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row>
    <row r="1322" spans="2:196" x14ac:dyDescent="0.2">
      <c r="B1322" s="3"/>
      <c r="C1322" s="3"/>
      <c r="D1322" s="3"/>
      <c r="E1322" s="3"/>
      <c r="F1322" s="6"/>
      <c r="G1322" s="6"/>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row>
    <row r="1323" spans="2:196" x14ac:dyDescent="0.2">
      <c r="B1323" s="3"/>
      <c r="C1323" s="3"/>
      <c r="D1323" s="3"/>
      <c r="E1323" s="3"/>
      <c r="F1323" s="6"/>
      <c r="G1323" s="6"/>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row>
    <row r="1324" spans="2:196" x14ac:dyDescent="0.2">
      <c r="B1324" s="3"/>
      <c r="C1324" s="3"/>
      <c r="D1324" s="3"/>
      <c r="E1324" s="3"/>
      <c r="F1324" s="6"/>
      <c r="G1324" s="6"/>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c r="GN1324" s="3"/>
    </row>
    <row r="1325" spans="2:196" x14ac:dyDescent="0.2">
      <c r="B1325" s="3"/>
      <c r="C1325" s="3"/>
      <c r="D1325" s="3"/>
      <c r="E1325" s="3"/>
      <c r="F1325" s="6"/>
      <c r="G1325" s="6"/>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c r="GN1325" s="3"/>
    </row>
    <row r="1326" spans="2:196" x14ac:dyDescent="0.2">
      <c r="B1326" s="3"/>
      <c r="C1326" s="3"/>
      <c r="D1326" s="3"/>
      <c r="E1326" s="3"/>
      <c r="F1326" s="6"/>
      <c r="G1326" s="6"/>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row>
    <row r="1327" spans="2:196" x14ac:dyDescent="0.2">
      <c r="B1327" s="3"/>
      <c r="C1327" s="3"/>
      <c r="D1327" s="3"/>
      <c r="E1327" s="3"/>
      <c r="F1327" s="6"/>
      <c r="G1327" s="6"/>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row>
    <row r="1328" spans="2:196" x14ac:dyDescent="0.2">
      <c r="B1328" s="3"/>
      <c r="C1328" s="3"/>
      <c r="D1328" s="3"/>
      <c r="E1328" s="3"/>
      <c r="F1328" s="6"/>
      <c r="G1328" s="6"/>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row>
    <row r="1329" spans="2:196" x14ac:dyDescent="0.2">
      <c r="B1329" s="3"/>
      <c r="C1329" s="3"/>
      <c r="D1329" s="3"/>
      <c r="E1329" s="3"/>
      <c r="F1329" s="6"/>
      <c r="G1329" s="6"/>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c r="GN1329" s="3"/>
    </row>
    <row r="1330" spans="2:196" x14ac:dyDescent="0.2">
      <c r="B1330" s="3"/>
      <c r="C1330" s="3"/>
      <c r="D1330" s="3"/>
      <c r="E1330" s="3"/>
      <c r="F1330" s="6"/>
      <c r="G1330" s="6"/>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c r="GN1330" s="3"/>
    </row>
    <row r="1331" spans="2:196" x14ac:dyDescent="0.2">
      <c r="B1331" s="3"/>
      <c r="C1331" s="3"/>
      <c r="D1331" s="3"/>
      <c r="E1331" s="3"/>
      <c r="F1331" s="6"/>
      <c r="G1331" s="6"/>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row>
    <row r="1332" spans="2:196" x14ac:dyDescent="0.2">
      <c r="B1332" s="3"/>
      <c r="C1332" s="3"/>
      <c r="D1332" s="3"/>
      <c r="E1332" s="3"/>
      <c r="F1332" s="6"/>
      <c r="G1332" s="6"/>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row>
    <row r="1333" spans="2:196" x14ac:dyDescent="0.2">
      <c r="B1333" s="3"/>
      <c r="C1333" s="3"/>
      <c r="D1333" s="3"/>
      <c r="E1333" s="3"/>
      <c r="F1333" s="6"/>
      <c r="G1333" s="6"/>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row>
    <row r="1334" spans="2:196" x14ac:dyDescent="0.2">
      <c r="B1334" s="3"/>
      <c r="C1334" s="3"/>
      <c r="D1334" s="3"/>
      <c r="E1334" s="3"/>
      <c r="F1334" s="6"/>
      <c r="G1334" s="6"/>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row>
    <row r="1335" spans="2:196" x14ac:dyDescent="0.2">
      <c r="B1335" s="3"/>
      <c r="C1335" s="3"/>
      <c r="D1335" s="3"/>
      <c r="E1335" s="3"/>
      <c r="F1335" s="6"/>
      <c r="G1335" s="6"/>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row>
    <row r="1336" spans="2:196" x14ac:dyDescent="0.2">
      <c r="B1336" s="3"/>
      <c r="C1336" s="3"/>
      <c r="D1336" s="3"/>
      <c r="E1336" s="3"/>
      <c r="F1336" s="6"/>
      <c r="G1336" s="6"/>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row>
    <row r="1337" spans="2:196" x14ac:dyDescent="0.2">
      <c r="B1337" s="3"/>
      <c r="C1337" s="3"/>
      <c r="D1337" s="3"/>
      <c r="E1337" s="3"/>
      <c r="F1337" s="6"/>
      <c r="G1337" s="6"/>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row>
    <row r="1338" spans="2:196" x14ac:dyDescent="0.2">
      <c r="B1338" s="3"/>
      <c r="C1338" s="3"/>
      <c r="D1338" s="3"/>
      <c r="E1338" s="3"/>
      <c r="F1338" s="6"/>
      <c r="G1338" s="6"/>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row>
    <row r="1339" spans="2:196" x14ac:dyDescent="0.2">
      <c r="B1339" s="3"/>
      <c r="C1339" s="3"/>
      <c r="D1339" s="3"/>
      <c r="E1339" s="3"/>
      <c r="F1339" s="6"/>
      <c r="G1339" s="6"/>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c r="GN1339" s="3"/>
    </row>
    <row r="1340" spans="2:196" x14ac:dyDescent="0.2">
      <c r="B1340" s="3"/>
      <c r="C1340" s="3"/>
      <c r="D1340" s="3"/>
      <c r="E1340" s="3"/>
      <c r="F1340" s="6"/>
      <c r="G1340" s="6"/>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row>
    <row r="1341" spans="2:196" x14ac:dyDescent="0.2">
      <c r="B1341" s="3"/>
      <c r="C1341" s="3"/>
      <c r="D1341" s="3"/>
      <c r="E1341" s="3"/>
      <c r="F1341" s="6"/>
      <c r="G1341" s="6"/>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row>
    <row r="1342" spans="2:196" x14ac:dyDescent="0.2">
      <c r="B1342" s="3"/>
      <c r="C1342" s="3"/>
      <c r="D1342" s="3"/>
      <c r="E1342" s="3"/>
      <c r="F1342" s="6"/>
      <c r="G1342" s="6"/>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c r="GN1342" s="3"/>
    </row>
    <row r="1343" spans="2:196" x14ac:dyDescent="0.2">
      <c r="B1343" s="3"/>
      <c r="C1343" s="3"/>
      <c r="D1343" s="3"/>
      <c r="E1343" s="3"/>
      <c r="F1343" s="6"/>
      <c r="G1343" s="6"/>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row>
    <row r="1344" spans="2:196" x14ac:dyDescent="0.2">
      <c r="B1344" s="3"/>
      <c r="C1344" s="3"/>
      <c r="D1344" s="3"/>
      <c r="E1344" s="3"/>
      <c r="F1344" s="6"/>
      <c r="G1344" s="6"/>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row>
    <row r="1345" spans="2:196" x14ac:dyDescent="0.2">
      <c r="B1345" s="3"/>
      <c r="C1345" s="3"/>
      <c r="D1345" s="3"/>
      <c r="E1345" s="3"/>
      <c r="F1345" s="6"/>
      <c r="G1345" s="6"/>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row>
    <row r="1346" spans="2:196" x14ac:dyDescent="0.2">
      <c r="B1346" s="3"/>
      <c r="C1346" s="3"/>
      <c r="D1346" s="3"/>
      <c r="E1346" s="3"/>
      <c r="F1346" s="6"/>
      <c r="G1346" s="6"/>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row>
    <row r="1347" spans="2:196" x14ac:dyDescent="0.2">
      <c r="B1347" s="3"/>
      <c r="C1347" s="3"/>
      <c r="D1347" s="3"/>
      <c r="E1347" s="3"/>
      <c r="F1347" s="6"/>
      <c r="G1347" s="6"/>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row>
    <row r="1348" spans="2:196" x14ac:dyDescent="0.2">
      <c r="B1348" s="3"/>
      <c r="C1348" s="3"/>
      <c r="D1348" s="3"/>
      <c r="E1348" s="3"/>
      <c r="F1348" s="6"/>
      <c r="G1348" s="6"/>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row>
    <row r="1349" spans="2:196" x14ac:dyDescent="0.2">
      <c r="B1349" s="3"/>
      <c r="C1349" s="3"/>
      <c r="D1349" s="3"/>
      <c r="E1349" s="3"/>
      <c r="F1349" s="6"/>
      <c r="G1349" s="6"/>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row>
    <row r="1350" spans="2:196" x14ac:dyDescent="0.2">
      <c r="B1350" s="3"/>
      <c r="C1350" s="3"/>
      <c r="D1350" s="3"/>
      <c r="E1350" s="3"/>
      <c r="F1350" s="6"/>
      <c r="G1350" s="6"/>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c r="GN1350" s="3"/>
    </row>
    <row r="1351" spans="2:196" x14ac:dyDescent="0.2">
      <c r="B1351" s="3"/>
      <c r="C1351" s="3"/>
      <c r="D1351" s="3"/>
      <c r="E1351" s="3"/>
      <c r="F1351" s="6"/>
      <c r="G1351" s="6"/>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c r="GN1351" s="3"/>
    </row>
    <row r="1352" spans="2:196" x14ac:dyDescent="0.2">
      <c r="B1352" s="3"/>
      <c r="C1352" s="3"/>
      <c r="D1352" s="3"/>
      <c r="E1352" s="3"/>
      <c r="F1352" s="6"/>
      <c r="G1352" s="6"/>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c r="GN1352" s="3"/>
    </row>
    <row r="1353" spans="2:196" x14ac:dyDescent="0.2">
      <c r="B1353" s="3"/>
      <c r="C1353" s="3"/>
      <c r="D1353" s="3"/>
      <c r="E1353" s="3"/>
      <c r="F1353" s="6"/>
      <c r="G1353" s="6"/>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c r="GN1353" s="3"/>
    </row>
    <row r="1354" spans="2:196" x14ac:dyDescent="0.2">
      <c r="B1354" s="3"/>
      <c r="C1354" s="3"/>
      <c r="D1354" s="3"/>
      <c r="E1354" s="3"/>
      <c r="F1354" s="6"/>
      <c r="G1354" s="6"/>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row>
    <row r="1355" spans="2:196" x14ac:dyDescent="0.2">
      <c r="B1355" s="3"/>
      <c r="C1355" s="3"/>
      <c r="D1355" s="3"/>
      <c r="E1355" s="3"/>
      <c r="F1355" s="6"/>
      <c r="G1355" s="6"/>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row>
    <row r="1356" spans="2:196" x14ac:dyDescent="0.2">
      <c r="B1356" s="3"/>
      <c r="C1356" s="3"/>
      <c r="D1356" s="3"/>
      <c r="E1356" s="3"/>
      <c r="F1356" s="6"/>
      <c r="G1356" s="6"/>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row>
    <row r="1357" spans="2:196" x14ac:dyDescent="0.2">
      <c r="B1357" s="3"/>
      <c r="C1357" s="3"/>
      <c r="D1357" s="3"/>
      <c r="E1357" s="3"/>
      <c r="F1357" s="6"/>
      <c r="G1357" s="6"/>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row>
    <row r="1358" spans="2:196" x14ac:dyDescent="0.2">
      <c r="B1358" s="3"/>
      <c r="C1358" s="3"/>
      <c r="D1358" s="3"/>
      <c r="E1358" s="3"/>
      <c r="F1358" s="6"/>
      <c r="G1358" s="6"/>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row>
    <row r="1359" spans="2:196" x14ac:dyDescent="0.2">
      <c r="B1359" s="3"/>
      <c r="C1359" s="3"/>
      <c r="D1359" s="3"/>
      <c r="E1359" s="3"/>
      <c r="F1359" s="6"/>
      <c r="G1359" s="6"/>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c r="GN1359" s="3"/>
    </row>
    <row r="1360" spans="2:196" x14ac:dyDescent="0.2">
      <c r="B1360" s="3"/>
      <c r="C1360" s="3"/>
      <c r="D1360" s="3"/>
      <c r="E1360" s="3"/>
      <c r="F1360" s="6"/>
      <c r="G1360" s="6"/>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c r="GN1360" s="3"/>
    </row>
    <row r="1361" spans="2:196" x14ac:dyDescent="0.2">
      <c r="B1361" s="3"/>
      <c r="C1361" s="3"/>
      <c r="D1361" s="3"/>
      <c r="E1361" s="3"/>
      <c r="F1361" s="6"/>
      <c r="G1361" s="6"/>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c r="GN1361" s="3"/>
    </row>
    <row r="1362" spans="2:196" x14ac:dyDescent="0.2">
      <c r="B1362" s="3"/>
      <c r="C1362" s="3"/>
      <c r="D1362" s="3"/>
      <c r="E1362" s="3"/>
      <c r="F1362" s="6"/>
      <c r="G1362" s="6"/>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c r="GN1362" s="3"/>
    </row>
    <row r="1363" spans="2:196" x14ac:dyDescent="0.2">
      <c r="B1363" s="3"/>
      <c r="C1363" s="3"/>
      <c r="D1363" s="3"/>
      <c r="E1363" s="3"/>
      <c r="F1363" s="6"/>
      <c r="G1363" s="6"/>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c r="GN1363" s="3"/>
    </row>
    <row r="1364" spans="2:196" x14ac:dyDescent="0.2">
      <c r="B1364" s="3"/>
      <c r="C1364" s="3"/>
      <c r="D1364" s="3"/>
      <c r="E1364" s="3"/>
      <c r="F1364" s="6"/>
      <c r="G1364" s="6"/>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c r="GN1364" s="3"/>
    </row>
    <row r="1365" spans="2:196" x14ac:dyDescent="0.2">
      <c r="B1365" s="3"/>
      <c r="C1365" s="3"/>
      <c r="D1365" s="3"/>
      <c r="E1365" s="3"/>
      <c r="F1365" s="6"/>
      <c r="G1365" s="6"/>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c r="GN1365" s="3"/>
    </row>
    <row r="1366" spans="2:196" x14ac:dyDescent="0.2">
      <c r="B1366" s="3"/>
      <c r="C1366" s="3"/>
      <c r="D1366" s="3"/>
      <c r="E1366" s="3"/>
      <c r="F1366" s="6"/>
      <c r="G1366" s="6"/>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c r="GN1366" s="3"/>
    </row>
    <row r="1367" spans="2:196" x14ac:dyDescent="0.2">
      <c r="B1367" s="3"/>
      <c r="C1367" s="3"/>
      <c r="D1367" s="3"/>
      <c r="E1367" s="3"/>
      <c r="F1367" s="6"/>
      <c r="G1367" s="6"/>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c r="GN1367" s="3"/>
    </row>
    <row r="1368" spans="2:196" x14ac:dyDescent="0.2">
      <c r="B1368" s="3"/>
      <c r="C1368" s="3"/>
      <c r="D1368" s="3"/>
      <c r="E1368" s="3"/>
      <c r="F1368" s="6"/>
      <c r="G1368" s="6"/>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c r="GN1368" s="3"/>
    </row>
    <row r="1369" spans="2:196" x14ac:dyDescent="0.2">
      <c r="B1369" s="3"/>
      <c r="C1369" s="3"/>
      <c r="D1369" s="3"/>
      <c r="E1369" s="3"/>
      <c r="F1369" s="6"/>
      <c r="G1369" s="6"/>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c r="GN1369" s="3"/>
    </row>
    <row r="1370" spans="2:196" x14ac:dyDescent="0.2">
      <c r="B1370" s="3"/>
      <c r="C1370" s="3"/>
      <c r="D1370" s="3"/>
      <c r="E1370" s="3"/>
      <c r="F1370" s="6"/>
      <c r="G1370" s="6"/>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c r="GN1370" s="3"/>
    </row>
    <row r="1371" spans="2:196" x14ac:dyDescent="0.2">
      <c r="B1371" s="3"/>
      <c r="C1371" s="3"/>
      <c r="D1371" s="3"/>
      <c r="E1371" s="3"/>
      <c r="F1371" s="6"/>
      <c r="G1371" s="6"/>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c r="GN1371" s="3"/>
    </row>
    <row r="1372" spans="2:196" x14ac:dyDescent="0.2">
      <c r="B1372" s="3"/>
      <c r="C1372" s="3"/>
      <c r="D1372" s="3"/>
      <c r="E1372" s="3"/>
      <c r="F1372" s="6"/>
      <c r="G1372" s="6"/>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c r="GN1372" s="3"/>
    </row>
    <row r="1373" spans="2:196" x14ac:dyDescent="0.2">
      <c r="B1373" s="3"/>
      <c r="C1373" s="3"/>
      <c r="D1373" s="3"/>
      <c r="E1373" s="3"/>
      <c r="F1373" s="6"/>
      <c r="G1373" s="6"/>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c r="GN1373" s="3"/>
    </row>
    <row r="1374" spans="2:196" x14ac:dyDescent="0.2">
      <c r="B1374" s="3"/>
      <c r="C1374" s="3"/>
      <c r="D1374" s="3"/>
      <c r="E1374" s="3"/>
      <c r="F1374" s="6"/>
      <c r="G1374" s="6"/>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c r="GN1374" s="3"/>
    </row>
    <row r="1375" spans="2:196" x14ac:dyDescent="0.2">
      <c r="B1375" s="3"/>
      <c r="C1375" s="3"/>
      <c r="D1375" s="3"/>
      <c r="E1375" s="3"/>
      <c r="F1375" s="6"/>
      <c r="G1375" s="6"/>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c r="GN1375" s="3"/>
    </row>
    <row r="1376" spans="2:196" x14ac:dyDescent="0.2">
      <c r="B1376" s="3"/>
      <c r="C1376" s="3"/>
      <c r="D1376" s="3"/>
      <c r="E1376" s="3"/>
      <c r="F1376" s="6"/>
      <c r="G1376" s="6"/>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c r="GN1376" s="3"/>
    </row>
    <row r="1377" spans="2:196" x14ac:dyDescent="0.2">
      <c r="B1377" s="3"/>
      <c r="C1377" s="3"/>
      <c r="D1377" s="3"/>
      <c r="E1377" s="3"/>
      <c r="F1377" s="6"/>
      <c r="G1377" s="6"/>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c r="GN1377" s="3"/>
    </row>
    <row r="1378" spans="2:196" x14ac:dyDescent="0.2">
      <c r="B1378" s="3"/>
      <c r="C1378" s="3"/>
      <c r="D1378" s="3"/>
      <c r="E1378" s="3"/>
      <c r="F1378" s="6"/>
      <c r="G1378" s="6"/>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c r="GN1378" s="3"/>
    </row>
    <row r="1379" spans="2:196" x14ac:dyDescent="0.2">
      <c r="B1379" s="3"/>
      <c r="C1379" s="3"/>
      <c r="D1379" s="3"/>
      <c r="E1379" s="3"/>
      <c r="F1379" s="6"/>
      <c r="G1379" s="6"/>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c r="GN1379" s="3"/>
    </row>
    <row r="1380" spans="2:196" x14ac:dyDescent="0.2">
      <c r="B1380" s="3"/>
      <c r="C1380" s="3"/>
      <c r="D1380" s="3"/>
      <c r="E1380" s="3"/>
      <c r="F1380" s="6"/>
      <c r="G1380" s="6"/>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c r="GN1380" s="3"/>
    </row>
    <row r="1381" spans="2:196" x14ac:dyDescent="0.2">
      <c r="B1381" s="3"/>
      <c r="C1381" s="3"/>
      <c r="D1381" s="3"/>
      <c r="E1381" s="3"/>
      <c r="F1381" s="6"/>
      <c r="G1381" s="6"/>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c r="GN1381" s="3"/>
    </row>
    <row r="1382" spans="2:196" x14ac:dyDescent="0.2">
      <c r="B1382" s="3"/>
      <c r="C1382" s="3"/>
      <c r="D1382" s="3"/>
      <c r="E1382" s="3"/>
      <c r="F1382" s="6"/>
      <c r="G1382" s="6"/>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c r="GN1382" s="3"/>
    </row>
    <row r="1383" spans="2:196" x14ac:dyDescent="0.2">
      <c r="B1383" s="3"/>
      <c r="C1383" s="3"/>
      <c r="D1383" s="3"/>
      <c r="E1383" s="3"/>
      <c r="F1383" s="6"/>
      <c r="G1383" s="6"/>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c r="GN1383" s="3"/>
    </row>
    <row r="1384" spans="2:196" x14ac:dyDescent="0.2">
      <c r="B1384" s="3"/>
      <c r="C1384" s="3"/>
      <c r="D1384" s="3"/>
      <c r="E1384" s="3"/>
      <c r="F1384" s="6"/>
      <c r="G1384" s="6"/>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c r="GN1384" s="3"/>
    </row>
    <row r="1385" spans="2:196" x14ac:dyDescent="0.2">
      <c r="B1385" s="3"/>
      <c r="C1385" s="3"/>
      <c r="D1385" s="3"/>
      <c r="E1385" s="3"/>
      <c r="F1385" s="6"/>
      <c r="G1385" s="6"/>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c r="GN1385" s="3"/>
    </row>
    <row r="1386" spans="2:196" x14ac:dyDescent="0.2">
      <c r="B1386" s="3"/>
      <c r="C1386" s="3"/>
      <c r="D1386" s="3"/>
      <c r="E1386" s="3"/>
      <c r="F1386" s="6"/>
      <c r="G1386" s="6"/>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c r="GN1386" s="3"/>
    </row>
    <row r="1387" spans="2:196" x14ac:dyDescent="0.2">
      <c r="B1387" s="3"/>
      <c r="C1387" s="3"/>
      <c r="D1387" s="3"/>
      <c r="E1387" s="3"/>
      <c r="F1387" s="6"/>
      <c r="G1387" s="6"/>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c r="GN1387" s="3"/>
    </row>
    <row r="1388" spans="2:196" x14ac:dyDescent="0.2">
      <c r="B1388" s="3"/>
      <c r="C1388" s="3"/>
      <c r="D1388" s="3"/>
      <c r="E1388" s="3"/>
      <c r="F1388" s="6"/>
      <c r="G1388" s="6"/>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c r="GN1388" s="3"/>
    </row>
    <row r="1389" spans="2:196" x14ac:dyDescent="0.2">
      <c r="B1389" s="3"/>
      <c r="C1389" s="3"/>
      <c r="D1389" s="3"/>
      <c r="E1389" s="3"/>
      <c r="F1389" s="6"/>
      <c r="G1389" s="6"/>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c r="GN1389" s="3"/>
    </row>
    <row r="1390" spans="2:196" x14ac:dyDescent="0.2">
      <c r="B1390" s="3"/>
      <c r="C1390" s="3"/>
      <c r="D1390" s="3"/>
      <c r="E1390" s="3"/>
      <c r="F1390" s="6"/>
      <c r="G1390" s="6"/>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c r="GN1390" s="3"/>
    </row>
    <row r="1391" spans="2:196" x14ac:dyDescent="0.2">
      <c r="B1391" s="3"/>
      <c r="C1391" s="3"/>
      <c r="D1391" s="3"/>
      <c r="E1391" s="3"/>
      <c r="F1391" s="6"/>
      <c r="G1391" s="6"/>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c r="GN1391" s="3"/>
    </row>
    <row r="1392" spans="2:196" x14ac:dyDescent="0.2">
      <c r="B1392" s="3"/>
      <c r="C1392" s="3"/>
      <c r="D1392" s="3"/>
      <c r="E1392" s="3"/>
      <c r="F1392" s="6"/>
      <c r="G1392" s="6"/>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c r="GN1392" s="3"/>
    </row>
    <row r="1393" spans="2:196" x14ac:dyDescent="0.2">
      <c r="B1393" s="3"/>
      <c r="C1393" s="3"/>
      <c r="D1393" s="3"/>
      <c r="E1393" s="3"/>
      <c r="F1393" s="6"/>
      <c r="G1393" s="6"/>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row>
    <row r="1394" spans="2:196" x14ac:dyDescent="0.2">
      <c r="B1394" s="3"/>
      <c r="C1394" s="3"/>
      <c r="D1394" s="3"/>
      <c r="E1394" s="3"/>
      <c r="F1394" s="6"/>
      <c r="G1394" s="6"/>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row>
    <row r="1395" spans="2:196" x14ac:dyDescent="0.2">
      <c r="B1395" s="3"/>
      <c r="C1395" s="3"/>
      <c r="D1395" s="3"/>
      <c r="E1395" s="3"/>
      <c r="F1395" s="6"/>
      <c r="G1395" s="6"/>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row>
    <row r="1396" spans="2:196" x14ac:dyDescent="0.2">
      <c r="B1396" s="3"/>
      <c r="C1396" s="3"/>
      <c r="D1396" s="3"/>
      <c r="E1396" s="3"/>
      <c r="F1396" s="6"/>
      <c r="G1396" s="6"/>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c r="GN1396" s="3"/>
    </row>
    <row r="1397" spans="2:196" x14ac:dyDescent="0.2">
      <c r="B1397" s="3"/>
      <c r="C1397" s="3"/>
      <c r="D1397" s="3"/>
      <c r="E1397" s="3"/>
      <c r="F1397" s="6"/>
      <c r="G1397" s="6"/>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c r="GN1397" s="3"/>
    </row>
    <row r="1398" spans="2:196" x14ac:dyDescent="0.2">
      <c r="B1398" s="3"/>
      <c r="C1398" s="3"/>
      <c r="D1398" s="3"/>
      <c r="E1398" s="3"/>
      <c r="F1398" s="6"/>
      <c r="G1398" s="6"/>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c r="GN1398" s="3"/>
    </row>
    <row r="1399" spans="2:196" x14ac:dyDescent="0.2">
      <c r="B1399" s="3"/>
      <c r="C1399" s="3"/>
      <c r="D1399" s="3"/>
      <c r="E1399" s="3"/>
      <c r="F1399" s="6"/>
      <c r="G1399" s="6"/>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c r="GN1399" s="3"/>
    </row>
    <row r="1400" spans="2:196" x14ac:dyDescent="0.2">
      <c r="B1400" s="3"/>
      <c r="C1400" s="3"/>
      <c r="D1400" s="3"/>
      <c r="E1400" s="3"/>
      <c r="F1400" s="6"/>
      <c r="G1400" s="6"/>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c r="GN1400" s="3"/>
    </row>
    <row r="1401" spans="2:196" x14ac:dyDescent="0.2">
      <c r="B1401" s="3"/>
      <c r="C1401" s="3"/>
      <c r="D1401" s="3"/>
      <c r="E1401" s="3"/>
      <c r="F1401" s="6"/>
      <c r="G1401" s="6"/>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c r="GN1401" s="3"/>
    </row>
    <row r="1402" spans="2:196" x14ac:dyDescent="0.2">
      <c r="B1402" s="3"/>
      <c r="C1402" s="3"/>
      <c r="D1402" s="3"/>
      <c r="E1402" s="3"/>
      <c r="F1402" s="6"/>
      <c r="G1402" s="6"/>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c r="GN1402" s="3"/>
    </row>
    <row r="1403" spans="2:196" x14ac:dyDescent="0.2">
      <c r="B1403" s="3"/>
      <c r="C1403" s="3"/>
      <c r="D1403" s="3"/>
      <c r="E1403" s="3"/>
      <c r="F1403" s="6"/>
      <c r="G1403" s="6"/>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c r="GN1403" s="3"/>
    </row>
    <row r="1404" spans="2:196" x14ac:dyDescent="0.2">
      <c r="B1404" s="3"/>
      <c r="C1404" s="3"/>
      <c r="D1404" s="3"/>
      <c r="E1404" s="3"/>
      <c r="F1404" s="6"/>
      <c r="G1404" s="6"/>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c r="GN1404" s="3"/>
    </row>
    <row r="1405" spans="2:196" x14ac:dyDescent="0.2">
      <c r="B1405" s="3"/>
      <c r="C1405" s="3"/>
      <c r="D1405" s="3"/>
      <c r="E1405" s="3"/>
      <c r="F1405" s="6"/>
      <c r="G1405" s="6"/>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c r="GN1405" s="3"/>
    </row>
    <row r="1406" spans="2:196" x14ac:dyDescent="0.2">
      <c r="B1406" s="3"/>
      <c r="C1406" s="3"/>
      <c r="D1406" s="3"/>
      <c r="E1406" s="3"/>
      <c r="F1406" s="6"/>
      <c r="G1406" s="6"/>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c r="GN1406" s="3"/>
    </row>
    <row r="1407" spans="2:196" x14ac:dyDescent="0.2">
      <c r="B1407" s="3"/>
      <c r="C1407" s="3"/>
      <c r="D1407" s="3"/>
      <c r="E1407" s="3"/>
      <c r="F1407" s="6"/>
      <c r="G1407" s="6"/>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c r="GN1407" s="3"/>
    </row>
    <row r="1408" spans="2:196" x14ac:dyDescent="0.2">
      <c r="B1408" s="3"/>
      <c r="C1408" s="3"/>
      <c r="D1408" s="3"/>
      <c r="E1408" s="3"/>
      <c r="F1408" s="6"/>
      <c r="G1408" s="6"/>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c r="GN1408" s="3"/>
    </row>
    <row r="1409" spans="2:196" x14ac:dyDescent="0.2">
      <c r="B1409" s="3"/>
      <c r="C1409" s="3"/>
      <c r="D1409" s="3"/>
      <c r="E1409" s="3"/>
      <c r="F1409" s="6"/>
      <c r="G1409" s="6"/>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c r="GN1409" s="3"/>
    </row>
    <row r="1410" spans="2:196" x14ac:dyDescent="0.2">
      <c r="B1410" s="3"/>
      <c r="C1410" s="3"/>
      <c r="D1410" s="3"/>
      <c r="E1410" s="3"/>
      <c r="F1410" s="6"/>
      <c r="G1410" s="6"/>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c r="GN1410" s="3"/>
    </row>
    <row r="1411" spans="2:196" x14ac:dyDescent="0.2">
      <c r="B1411" s="3"/>
      <c r="C1411" s="3"/>
      <c r="D1411" s="3"/>
      <c r="E1411" s="3"/>
      <c r="F1411" s="6"/>
      <c r="G1411" s="6"/>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c r="GN1411" s="3"/>
    </row>
    <row r="1412" spans="2:196" x14ac:dyDescent="0.2">
      <c r="B1412" s="3"/>
      <c r="C1412" s="3"/>
      <c r="D1412" s="3"/>
      <c r="E1412" s="3"/>
      <c r="F1412" s="6"/>
      <c r="G1412" s="6"/>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c r="GN1412" s="3"/>
    </row>
    <row r="1413" spans="2:196" x14ac:dyDescent="0.2">
      <c r="B1413" s="3"/>
      <c r="C1413" s="3"/>
      <c r="D1413" s="3"/>
      <c r="E1413" s="3"/>
      <c r="F1413" s="6"/>
      <c r="G1413" s="6"/>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c r="GN1413" s="3"/>
    </row>
    <row r="1414" spans="2:196" x14ac:dyDescent="0.2">
      <c r="B1414" s="3"/>
      <c r="C1414" s="3"/>
      <c r="D1414" s="3"/>
      <c r="E1414" s="3"/>
      <c r="F1414" s="6"/>
      <c r="G1414" s="6"/>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c r="GN1414" s="3"/>
    </row>
    <row r="1415" spans="2:196" x14ac:dyDescent="0.2">
      <c r="B1415" s="3"/>
      <c r="C1415" s="3"/>
      <c r="D1415" s="3"/>
      <c r="E1415" s="3"/>
      <c r="F1415" s="6"/>
      <c r="G1415" s="6"/>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c r="GN1415" s="3"/>
    </row>
    <row r="1416" spans="2:196" x14ac:dyDescent="0.2">
      <c r="B1416" s="3"/>
      <c r="C1416" s="3"/>
      <c r="D1416" s="3"/>
      <c r="E1416" s="3"/>
      <c r="F1416" s="6"/>
      <c r="G1416" s="6"/>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c r="GN1416" s="3"/>
    </row>
    <row r="1417" spans="2:196" x14ac:dyDescent="0.2">
      <c r="B1417" s="3"/>
      <c r="C1417" s="3"/>
      <c r="D1417" s="3"/>
      <c r="E1417" s="3"/>
      <c r="F1417" s="6"/>
      <c r="G1417" s="6"/>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row>
    <row r="1418" spans="2:196" x14ac:dyDescent="0.2">
      <c r="B1418" s="3"/>
      <c r="C1418" s="3"/>
      <c r="D1418" s="3"/>
      <c r="E1418" s="3"/>
      <c r="F1418" s="6"/>
      <c r="G1418" s="6"/>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row>
    <row r="1419" spans="2:196" x14ac:dyDescent="0.2">
      <c r="B1419" s="3"/>
      <c r="C1419" s="3"/>
      <c r="D1419" s="3"/>
      <c r="E1419" s="3"/>
      <c r="F1419" s="6"/>
      <c r="G1419" s="6"/>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row>
    <row r="1420" spans="2:196" x14ac:dyDescent="0.2">
      <c r="B1420" s="3"/>
      <c r="C1420" s="3"/>
      <c r="D1420" s="3"/>
      <c r="E1420" s="3"/>
      <c r="F1420" s="6"/>
      <c r="G1420" s="6"/>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c r="GN1420" s="3"/>
    </row>
    <row r="1421" spans="2:196" x14ac:dyDescent="0.2">
      <c r="B1421" s="3"/>
      <c r="C1421" s="3"/>
      <c r="D1421" s="3"/>
      <c r="E1421" s="3"/>
      <c r="F1421" s="6"/>
      <c r="G1421" s="6"/>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c r="GN1421" s="3"/>
    </row>
    <row r="1422" spans="2:196" x14ac:dyDescent="0.2">
      <c r="B1422" s="3"/>
      <c r="C1422" s="3"/>
      <c r="D1422" s="3"/>
      <c r="E1422" s="3"/>
      <c r="F1422" s="6"/>
      <c r="G1422" s="6"/>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c r="GN1422" s="3"/>
    </row>
    <row r="1423" spans="2:196" x14ac:dyDescent="0.2">
      <c r="B1423" s="3"/>
      <c r="C1423" s="3"/>
      <c r="D1423" s="3"/>
      <c r="E1423" s="3"/>
      <c r="F1423" s="6"/>
      <c r="G1423" s="6"/>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c r="GN1423" s="3"/>
    </row>
    <row r="1424" spans="2:196" x14ac:dyDescent="0.2">
      <c r="B1424" s="3"/>
      <c r="C1424" s="3"/>
      <c r="D1424" s="3"/>
      <c r="E1424" s="3"/>
      <c r="F1424" s="6"/>
      <c r="G1424" s="6"/>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c r="GN1424" s="3"/>
    </row>
    <row r="1425" spans="2:196" x14ac:dyDescent="0.2">
      <c r="B1425" s="3"/>
      <c r="C1425" s="3"/>
      <c r="D1425" s="3"/>
      <c r="E1425" s="3"/>
      <c r="F1425" s="6"/>
      <c r="G1425" s="6"/>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c r="GN1425" s="3"/>
    </row>
    <row r="1426" spans="2:196" x14ac:dyDescent="0.2">
      <c r="B1426" s="3"/>
      <c r="C1426" s="3"/>
      <c r="D1426" s="3"/>
      <c r="E1426" s="3"/>
      <c r="F1426" s="6"/>
      <c r="G1426" s="6"/>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c r="GN1426" s="3"/>
    </row>
    <row r="1427" spans="2:196" x14ac:dyDescent="0.2">
      <c r="B1427" s="3"/>
      <c r="C1427" s="3"/>
      <c r="D1427" s="3"/>
      <c r="E1427" s="3"/>
      <c r="F1427" s="6"/>
      <c r="G1427" s="6"/>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c r="GN1427" s="3"/>
    </row>
    <row r="1428" spans="2:196" x14ac:dyDescent="0.2">
      <c r="B1428" s="3"/>
      <c r="C1428" s="3"/>
      <c r="D1428" s="3"/>
      <c r="E1428" s="3"/>
      <c r="F1428" s="6"/>
      <c r="G1428" s="6"/>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c r="GN1428" s="3"/>
    </row>
    <row r="1429" spans="2:196" x14ac:dyDescent="0.2">
      <c r="B1429" s="3"/>
      <c r="C1429" s="3"/>
      <c r="D1429" s="3"/>
      <c r="E1429" s="3"/>
      <c r="F1429" s="6"/>
      <c r="G1429" s="6"/>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c r="GN1429" s="3"/>
    </row>
    <row r="1430" spans="2:196" x14ac:dyDescent="0.2">
      <c r="B1430" s="3"/>
      <c r="C1430" s="3"/>
      <c r="D1430" s="3"/>
      <c r="E1430" s="3"/>
      <c r="F1430" s="6"/>
      <c r="G1430" s="6"/>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c r="GN1430" s="3"/>
    </row>
    <row r="1431" spans="2:196" x14ac:dyDescent="0.2">
      <c r="B1431" s="3"/>
      <c r="C1431" s="3"/>
      <c r="D1431" s="3"/>
      <c r="E1431" s="3"/>
      <c r="F1431" s="6"/>
      <c r="G1431" s="6"/>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c r="GN1431" s="3"/>
    </row>
    <row r="1432" spans="2:196" x14ac:dyDescent="0.2">
      <c r="B1432" s="3"/>
      <c r="C1432" s="3"/>
      <c r="D1432" s="3"/>
      <c r="E1432" s="3"/>
      <c r="F1432" s="6"/>
      <c r="G1432" s="6"/>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c r="GN1432" s="3"/>
    </row>
    <row r="1433" spans="2:196" x14ac:dyDescent="0.2">
      <c r="B1433" s="3"/>
      <c r="C1433" s="3"/>
      <c r="D1433" s="3"/>
      <c r="E1433" s="3"/>
      <c r="F1433" s="6"/>
      <c r="G1433" s="6"/>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c r="GN1433" s="3"/>
    </row>
    <row r="1434" spans="2:196" x14ac:dyDescent="0.2">
      <c r="B1434" s="3"/>
      <c r="C1434" s="3"/>
      <c r="D1434" s="3"/>
      <c r="E1434" s="3"/>
      <c r="F1434" s="6"/>
      <c r="G1434" s="6"/>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c r="GN1434" s="3"/>
    </row>
    <row r="1435" spans="2:196" x14ac:dyDescent="0.2">
      <c r="B1435" s="3"/>
      <c r="C1435" s="3"/>
      <c r="D1435" s="3"/>
      <c r="E1435" s="3"/>
      <c r="F1435" s="6"/>
      <c r="G1435" s="6"/>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c r="GN1435" s="3"/>
    </row>
    <row r="1436" spans="2:196" x14ac:dyDescent="0.2">
      <c r="B1436" s="3"/>
      <c r="C1436" s="3"/>
      <c r="D1436" s="3"/>
      <c r="E1436" s="3"/>
      <c r="F1436" s="6"/>
      <c r="G1436" s="6"/>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c r="GN1436" s="3"/>
    </row>
    <row r="1437" spans="2:196" x14ac:dyDescent="0.2">
      <c r="B1437" s="3"/>
      <c r="C1437" s="3"/>
      <c r="D1437" s="3"/>
      <c r="E1437" s="3"/>
      <c r="F1437" s="6"/>
      <c r="G1437" s="6"/>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c r="GN1437" s="3"/>
    </row>
    <row r="1438" spans="2:196" x14ac:dyDescent="0.2">
      <c r="B1438" s="3"/>
      <c r="C1438" s="3"/>
      <c r="D1438" s="3"/>
      <c r="E1438" s="3"/>
      <c r="F1438" s="6"/>
      <c r="G1438" s="6"/>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c r="GN1438" s="3"/>
    </row>
    <row r="1439" spans="2:196" x14ac:dyDescent="0.2">
      <c r="B1439" s="3"/>
      <c r="C1439" s="3"/>
      <c r="D1439" s="3"/>
      <c r="E1439" s="3"/>
      <c r="F1439" s="6"/>
      <c r="G1439" s="6"/>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c r="GN1439" s="3"/>
    </row>
    <row r="1440" spans="2:196" x14ac:dyDescent="0.2">
      <c r="B1440" s="3"/>
      <c r="C1440" s="3"/>
      <c r="D1440" s="3"/>
      <c r="E1440" s="3"/>
      <c r="F1440" s="6"/>
      <c r="G1440" s="6"/>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c r="GN1440" s="3"/>
    </row>
    <row r="1441" spans="2:196" x14ac:dyDescent="0.2">
      <c r="B1441" s="3"/>
      <c r="C1441" s="3"/>
      <c r="D1441" s="3"/>
      <c r="E1441" s="3"/>
      <c r="F1441" s="6"/>
      <c r="G1441" s="6"/>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c r="GN1441" s="3"/>
    </row>
    <row r="1442" spans="2:196" x14ac:dyDescent="0.2">
      <c r="B1442" s="3"/>
      <c r="C1442" s="3"/>
      <c r="D1442" s="3"/>
      <c r="E1442" s="3"/>
      <c r="F1442" s="6"/>
      <c r="G1442" s="6"/>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c r="GN1442" s="3"/>
    </row>
    <row r="1443" spans="2:196" x14ac:dyDescent="0.2">
      <c r="B1443" s="3"/>
      <c r="C1443" s="3"/>
      <c r="D1443" s="3"/>
      <c r="E1443" s="3"/>
      <c r="F1443" s="6"/>
      <c r="G1443" s="6"/>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c r="GN1443" s="3"/>
    </row>
    <row r="1444" spans="2:196" x14ac:dyDescent="0.2">
      <c r="B1444" s="3"/>
      <c r="C1444" s="3"/>
      <c r="D1444" s="3"/>
      <c r="E1444" s="3"/>
      <c r="F1444" s="6"/>
      <c r="G1444" s="6"/>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row>
    <row r="1445" spans="2:196" x14ac:dyDescent="0.2">
      <c r="B1445" s="3"/>
      <c r="C1445" s="3"/>
      <c r="D1445" s="3"/>
      <c r="E1445" s="3"/>
      <c r="F1445" s="6"/>
      <c r="G1445" s="6"/>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row>
    <row r="1446" spans="2:196" x14ac:dyDescent="0.2">
      <c r="B1446" s="3"/>
      <c r="C1446" s="3"/>
      <c r="D1446" s="3"/>
      <c r="E1446" s="3"/>
      <c r="F1446" s="6"/>
      <c r="G1446" s="6"/>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row>
    <row r="1447" spans="2:196" x14ac:dyDescent="0.2">
      <c r="B1447" s="3"/>
      <c r="C1447" s="3"/>
      <c r="D1447" s="3"/>
      <c r="E1447" s="3"/>
      <c r="F1447" s="6"/>
      <c r="G1447" s="6"/>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row>
    <row r="1448" spans="2:196" x14ac:dyDescent="0.2">
      <c r="B1448" s="3"/>
      <c r="C1448" s="3"/>
      <c r="D1448" s="3"/>
      <c r="E1448" s="3"/>
      <c r="F1448" s="6"/>
      <c r="G1448" s="6"/>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row>
    <row r="1449" spans="2:196" x14ac:dyDescent="0.2">
      <c r="B1449" s="3"/>
      <c r="C1449" s="3"/>
      <c r="D1449" s="3"/>
      <c r="E1449" s="3"/>
      <c r="F1449" s="6"/>
      <c r="G1449" s="6"/>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row>
    <row r="1450" spans="2:196" x14ac:dyDescent="0.2">
      <c r="B1450" s="3"/>
      <c r="C1450" s="3"/>
      <c r="D1450" s="3"/>
      <c r="E1450" s="3"/>
      <c r="F1450" s="6"/>
      <c r="G1450" s="6"/>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row>
    <row r="1451" spans="2:196" x14ac:dyDescent="0.2">
      <c r="B1451" s="3"/>
      <c r="C1451" s="3"/>
      <c r="D1451" s="3"/>
      <c r="E1451" s="3"/>
      <c r="F1451" s="6"/>
      <c r="G1451" s="6"/>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row>
    <row r="1452" spans="2:196" x14ac:dyDescent="0.2">
      <c r="B1452" s="3"/>
      <c r="C1452" s="3"/>
      <c r="D1452" s="3"/>
      <c r="E1452" s="3"/>
      <c r="F1452" s="6"/>
      <c r="G1452" s="6"/>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row>
    <row r="1453" spans="2:196" x14ac:dyDescent="0.2">
      <c r="B1453" s="3"/>
      <c r="C1453" s="3"/>
      <c r="D1453" s="3"/>
      <c r="E1453" s="3"/>
      <c r="F1453" s="6"/>
      <c r="G1453" s="6"/>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c r="GN1453" s="3"/>
    </row>
    <row r="1454" spans="2:196" x14ac:dyDescent="0.2">
      <c r="B1454" s="3"/>
      <c r="C1454" s="3"/>
      <c r="D1454" s="3"/>
      <c r="E1454" s="3"/>
      <c r="F1454" s="6"/>
      <c r="G1454" s="6"/>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c r="GN1454" s="3"/>
    </row>
    <row r="1455" spans="2:196" x14ac:dyDescent="0.2">
      <c r="B1455" s="3"/>
      <c r="C1455" s="3"/>
      <c r="D1455" s="3"/>
      <c r="E1455" s="3"/>
      <c r="F1455" s="6"/>
      <c r="G1455" s="6"/>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c r="GN1455" s="3"/>
    </row>
    <row r="1456" spans="2:196" x14ac:dyDescent="0.2">
      <c r="B1456" s="3"/>
      <c r="C1456" s="3"/>
      <c r="D1456" s="3"/>
      <c r="E1456" s="3"/>
      <c r="F1456" s="6"/>
      <c r="G1456" s="6"/>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c r="GN1456" s="3"/>
    </row>
    <row r="1457" spans="2:196" x14ac:dyDescent="0.2">
      <c r="B1457" s="3"/>
      <c r="C1457" s="3"/>
      <c r="D1457" s="3"/>
      <c r="E1457" s="3"/>
      <c r="F1457" s="6"/>
      <c r="G1457" s="6"/>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c r="GN1457" s="3"/>
    </row>
    <row r="1458" spans="2:196" x14ac:dyDescent="0.2">
      <c r="B1458" s="3"/>
      <c r="C1458" s="3"/>
      <c r="D1458" s="3"/>
      <c r="E1458" s="3"/>
      <c r="F1458" s="6"/>
      <c r="G1458" s="6"/>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c r="GN1458" s="3"/>
    </row>
    <row r="1459" spans="2:196" x14ac:dyDescent="0.2">
      <c r="B1459" s="3"/>
      <c r="C1459" s="3"/>
      <c r="D1459" s="3"/>
      <c r="E1459" s="3"/>
      <c r="F1459" s="6"/>
      <c r="G1459" s="6"/>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c r="GN1459" s="3"/>
    </row>
    <row r="1460" spans="2:196" x14ac:dyDescent="0.2">
      <c r="B1460" s="3"/>
      <c r="C1460" s="3"/>
      <c r="D1460" s="3"/>
      <c r="E1460" s="3"/>
      <c r="F1460" s="6"/>
      <c r="G1460" s="6"/>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c r="GN1460" s="3"/>
    </row>
    <row r="1461" spans="2:196" x14ac:dyDescent="0.2">
      <c r="B1461" s="3"/>
      <c r="C1461" s="3"/>
      <c r="D1461" s="3"/>
      <c r="E1461" s="3"/>
      <c r="F1461" s="6"/>
      <c r="G1461" s="6"/>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c r="GN1461" s="3"/>
    </row>
    <row r="1462" spans="2:196" x14ac:dyDescent="0.2">
      <c r="B1462" s="3"/>
      <c r="C1462" s="3"/>
      <c r="D1462" s="3"/>
      <c r="E1462" s="3"/>
      <c r="F1462" s="6"/>
      <c r="G1462" s="6"/>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c r="GN1462" s="3"/>
    </row>
    <row r="1463" spans="2:196" x14ac:dyDescent="0.2">
      <c r="B1463" s="3"/>
      <c r="C1463" s="3"/>
      <c r="D1463" s="3"/>
      <c r="E1463" s="3"/>
      <c r="F1463" s="6"/>
      <c r="G1463" s="6"/>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c r="GN1463" s="3"/>
    </row>
    <row r="1464" spans="2:196" x14ac:dyDescent="0.2">
      <c r="B1464" s="3"/>
      <c r="C1464" s="3"/>
      <c r="D1464" s="3"/>
      <c r="E1464" s="3"/>
      <c r="F1464" s="6"/>
      <c r="G1464" s="6"/>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c r="GN1464" s="3"/>
    </row>
    <row r="1465" spans="2:196" x14ac:dyDescent="0.2">
      <c r="B1465" s="3"/>
      <c r="C1465" s="3"/>
      <c r="D1465" s="3"/>
      <c r="E1465" s="3"/>
      <c r="F1465" s="6"/>
      <c r="G1465" s="6"/>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row>
    <row r="1466" spans="2:196" x14ac:dyDescent="0.2">
      <c r="B1466" s="3"/>
      <c r="C1466" s="3"/>
      <c r="D1466" s="3"/>
      <c r="E1466" s="3"/>
      <c r="F1466" s="6"/>
      <c r="G1466" s="6"/>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c r="GN1466" s="3"/>
    </row>
    <row r="1467" spans="2:196" x14ac:dyDescent="0.2">
      <c r="B1467" s="3"/>
      <c r="C1467" s="3"/>
      <c r="D1467" s="3"/>
      <c r="E1467" s="3"/>
      <c r="F1467" s="6"/>
      <c r="G1467" s="6"/>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c r="GN1467" s="3"/>
    </row>
    <row r="1468" spans="2:196" x14ac:dyDescent="0.2">
      <c r="B1468" s="3"/>
      <c r="C1468" s="3"/>
      <c r="D1468" s="3"/>
      <c r="E1468" s="3"/>
      <c r="F1468" s="6"/>
      <c r="G1468" s="6"/>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c r="GN1468" s="3"/>
    </row>
    <row r="1469" spans="2:196" x14ac:dyDescent="0.2">
      <c r="B1469" s="3"/>
      <c r="C1469" s="3"/>
      <c r="D1469" s="3"/>
      <c r="E1469" s="3"/>
      <c r="F1469" s="6"/>
      <c r="G1469" s="6"/>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c r="GN1469" s="3"/>
    </row>
    <row r="1470" spans="2:196" x14ac:dyDescent="0.2">
      <c r="B1470" s="3"/>
      <c r="C1470" s="3"/>
      <c r="D1470" s="3"/>
      <c r="E1470" s="3"/>
      <c r="F1470" s="6"/>
      <c r="G1470" s="6"/>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c r="GN1470" s="3"/>
    </row>
    <row r="1471" spans="2:196" x14ac:dyDescent="0.2">
      <c r="B1471" s="3"/>
      <c r="C1471" s="3"/>
      <c r="D1471" s="3"/>
      <c r="E1471" s="3"/>
      <c r="F1471" s="6"/>
      <c r="G1471" s="6"/>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c r="GN1471" s="3"/>
    </row>
    <row r="1472" spans="2:196" x14ac:dyDescent="0.2">
      <c r="B1472" s="3"/>
      <c r="C1472" s="3"/>
      <c r="D1472" s="3"/>
      <c r="E1472" s="3"/>
      <c r="F1472" s="6"/>
      <c r="G1472" s="6"/>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c r="GN1472" s="3"/>
    </row>
    <row r="1473" spans="2:196" x14ac:dyDescent="0.2">
      <c r="B1473" s="3"/>
      <c r="C1473" s="3"/>
      <c r="D1473" s="3"/>
      <c r="E1473" s="3"/>
      <c r="F1473" s="6"/>
      <c r="G1473" s="6"/>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c r="GN1473" s="3"/>
    </row>
    <row r="1474" spans="2:196" x14ac:dyDescent="0.2">
      <c r="B1474" s="3"/>
      <c r="C1474" s="3"/>
      <c r="D1474" s="3"/>
      <c r="E1474" s="3"/>
      <c r="F1474" s="6"/>
      <c r="G1474" s="6"/>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c r="GN1474" s="3"/>
    </row>
    <row r="1475" spans="2:196" x14ac:dyDescent="0.2">
      <c r="B1475" s="3"/>
      <c r="C1475" s="3"/>
      <c r="D1475" s="3"/>
      <c r="E1475" s="3"/>
      <c r="F1475" s="6"/>
      <c r="G1475" s="6"/>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c r="GN1475" s="3"/>
    </row>
    <row r="1476" spans="2:196" x14ac:dyDescent="0.2">
      <c r="B1476" s="3"/>
      <c r="C1476" s="3"/>
      <c r="D1476" s="3"/>
      <c r="E1476" s="3"/>
      <c r="F1476" s="6"/>
      <c r="G1476" s="6"/>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c r="GN1476" s="3"/>
    </row>
    <row r="1477" spans="2:196" x14ac:dyDescent="0.2">
      <c r="B1477" s="3"/>
      <c r="C1477" s="3"/>
      <c r="D1477" s="3"/>
      <c r="E1477" s="3"/>
      <c r="F1477" s="6"/>
      <c r="G1477" s="6"/>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c r="GN1477" s="3"/>
    </row>
    <row r="1478" spans="2:196" x14ac:dyDescent="0.2">
      <c r="B1478" s="3"/>
      <c r="C1478" s="3"/>
      <c r="D1478" s="3"/>
      <c r="E1478" s="3"/>
      <c r="F1478" s="6"/>
      <c r="G1478" s="6"/>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c r="GN1478" s="3"/>
    </row>
    <row r="1479" spans="2:196" x14ac:dyDescent="0.2">
      <c r="B1479" s="3"/>
      <c r="C1479" s="3"/>
      <c r="D1479" s="3"/>
      <c r="E1479" s="3"/>
      <c r="F1479" s="6"/>
      <c r="G1479" s="6"/>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c r="GN1479" s="3"/>
    </row>
    <row r="1480" spans="2:196" x14ac:dyDescent="0.2">
      <c r="B1480" s="3"/>
      <c r="C1480" s="3"/>
      <c r="D1480" s="3"/>
      <c r="E1480" s="3"/>
      <c r="F1480" s="6"/>
      <c r="G1480" s="6"/>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c r="GN1480" s="3"/>
    </row>
    <row r="1481" spans="2:196" x14ac:dyDescent="0.2">
      <c r="B1481" s="3"/>
      <c r="C1481" s="3"/>
      <c r="D1481" s="3"/>
      <c r="E1481" s="3"/>
      <c r="F1481" s="6"/>
      <c r="G1481" s="6"/>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c r="GN1481" s="3"/>
    </row>
    <row r="1482" spans="2:196" x14ac:dyDescent="0.2">
      <c r="B1482" s="3"/>
      <c r="C1482" s="3"/>
      <c r="D1482" s="3"/>
      <c r="E1482" s="3"/>
      <c r="F1482" s="6"/>
      <c r="G1482" s="6"/>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c r="GN1482" s="3"/>
    </row>
    <row r="1483" spans="2:196" x14ac:dyDescent="0.2">
      <c r="B1483" s="3"/>
      <c r="C1483" s="3"/>
      <c r="D1483" s="3"/>
      <c r="E1483" s="3"/>
      <c r="F1483" s="6"/>
      <c r="G1483" s="6"/>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c r="GN1483" s="3"/>
    </row>
    <row r="1484" spans="2:196" x14ac:dyDescent="0.2">
      <c r="B1484" s="3"/>
      <c r="C1484" s="3"/>
      <c r="D1484" s="3"/>
      <c r="E1484" s="3"/>
      <c r="F1484" s="6"/>
      <c r="G1484" s="6"/>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c r="GN1484" s="3"/>
    </row>
    <row r="1485" spans="2:196" x14ac:dyDescent="0.2">
      <c r="B1485" s="3"/>
      <c r="C1485" s="3"/>
      <c r="D1485" s="3"/>
      <c r="E1485" s="3"/>
      <c r="F1485" s="6"/>
      <c r="G1485" s="6"/>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c r="GN1485" s="3"/>
    </row>
    <row r="1486" spans="2:196" x14ac:dyDescent="0.2">
      <c r="B1486" s="3"/>
      <c r="C1486" s="3"/>
      <c r="D1486" s="3"/>
      <c r="E1486" s="3"/>
      <c r="F1486" s="6"/>
      <c r="G1486" s="6"/>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c r="GN1486" s="3"/>
    </row>
    <row r="1487" spans="2:196" x14ac:dyDescent="0.2">
      <c r="B1487" s="3"/>
      <c r="C1487" s="3"/>
      <c r="D1487" s="3"/>
      <c r="E1487" s="3"/>
      <c r="F1487" s="6"/>
      <c r="G1487" s="6"/>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c r="GN1487" s="3"/>
    </row>
    <row r="1488" spans="2:196" x14ac:dyDescent="0.2">
      <c r="B1488" s="3"/>
      <c r="C1488" s="3"/>
      <c r="D1488" s="3"/>
      <c r="E1488" s="3"/>
      <c r="F1488" s="6"/>
      <c r="G1488" s="6"/>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c r="GN1488" s="3"/>
    </row>
    <row r="1489" spans="2:196" x14ac:dyDescent="0.2">
      <c r="B1489" s="3"/>
      <c r="C1489" s="3"/>
      <c r="D1489" s="3"/>
      <c r="E1489" s="3"/>
      <c r="F1489" s="6"/>
      <c r="G1489" s="6"/>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row>
    <row r="1490" spans="2:196" x14ac:dyDescent="0.2">
      <c r="B1490" s="3"/>
      <c r="C1490" s="3"/>
      <c r="D1490" s="3"/>
      <c r="E1490" s="3"/>
      <c r="F1490" s="6"/>
      <c r="G1490" s="6"/>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row>
    <row r="1491" spans="2:196" x14ac:dyDescent="0.2">
      <c r="B1491" s="3"/>
      <c r="C1491" s="3"/>
      <c r="D1491" s="3"/>
      <c r="E1491" s="3"/>
      <c r="F1491" s="6"/>
      <c r="G1491" s="6"/>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row>
    <row r="1492" spans="2:196" x14ac:dyDescent="0.2">
      <c r="B1492" s="3"/>
      <c r="C1492" s="3"/>
      <c r="D1492" s="3"/>
      <c r="E1492" s="3"/>
      <c r="F1492" s="6"/>
      <c r="G1492" s="6"/>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row>
    <row r="1493" spans="2:196" x14ac:dyDescent="0.2">
      <c r="B1493" s="3"/>
      <c r="C1493" s="3"/>
      <c r="D1493" s="3"/>
      <c r="E1493" s="3"/>
      <c r="F1493" s="6"/>
      <c r="G1493" s="6"/>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row>
    <row r="1494" spans="2:196" x14ac:dyDescent="0.2">
      <c r="B1494" s="3"/>
      <c r="C1494" s="3"/>
      <c r="D1494" s="3"/>
      <c r="E1494" s="3"/>
      <c r="F1494" s="6"/>
      <c r="G1494" s="6"/>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row>
    <row r="1495" spans="2:196" x14ac:dyDescent="0.2">
      <c r="B1495" s="3"/>
      <c r="C1495" s="3"/>
      <c r="D1495" s="3"/>
      <c r="E1495" s="3"/>
      <c r="F1495" s="6"/>
      <c r="G1495" s="6"/>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row>
    <row r="1496" spans="2:196" x14ac:dyDescent="0.2">
      <c r="B1496" s="3"/>
      <c r="C1496" s="3"/>
      <c r="D1496" s="3"/>
      <c r="E1496" s="3"/>
      <c r="F1496" s="6"/>
      <c r="G1496" s="6"/>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row>
    <row r="1497" spans="2:196" x14ac:dyDescent="0.2">
      <c r="B1497" s="3"/>
      <c r="C1497" s="3"/>
      <c r="D1497" s="3"/>
      <c r="E1497" s="3"/>
      <c r="F1497" s="6"/>
      <c r="G1497" s="6"/>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c r="GN1497" s="3"/>
    </row>
    <row r="1498" spans="2:196" x14ac:dyDescent="0.2">
      <c r="B1498" s="3"/>
      <c r="C1498" s="3"/>
      <c r="D1498" s="3"/>
      <c r="E1498" s="3"/>
      <c r="F1498" s="6"/>
      <c r="G1498" s="6"/>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row>
    <row r="1499" spans="2:196" x14ac:dyDescent="0.2">
      <c r="B1499" s="3"/>
      <c r="C1499" s="3"/>
      <c r="D1499" s="3"/>
      <c r="E1499" s="3"/>
      <c r="F1499" s="6"/>
      <c r="G1499" s="6"/>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row>
    <row r="1500" spans="2:196" x14ac:dyDescent="0.2">
      <c r="B1500" s="3"/>
      <c r="C1500" s="3"/>
      <c r="D1500" s="3"/>
      <c r="E1500" s="3"/>
      <c r="F1500" s="6"/>
      <c r="G1500" s="6"/>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row>
    <row r="1501" spans="2:196" x14ac:dyDescent="0.2">
      <c r="B1501" s="3"/>
      <c r="C1501" s="3"/>
      <c r="D1501" s="3"/>
      <c r="E1501" s="3"/>
      <c r="F1501" s="6"/>
      <c r="G1501" s="6"/>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row>
    <row r="1502" spans="2:196" x14ac:dyDescent="0.2">
      <c r="B1502" s="3"/>
      <c r="C1502" s="3"/>
      <c r="D1502" s="3"/>
      <c r="E1502" s="3"/>
      <c r="F1502" s="6"/>
      <c r="G1502" s="6"/>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row>
    <row r="1503" spans="2:196" x14ac:dyDescent="0.2">
      <c r="B1503" s="3"/>
      <c r="C1503" s="3"/>
      <c r="D1503" s="3"/>
      <c r="E1503" s="3"/>
      <c r="F1503" s="6"/>
      <c r="G1503" s="6"/>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row>
    <row r="1504" spans="2:196" x14ac:dyDescent="0.2">
      <c r="B1504" s="3"/>
      <c r="C1504" s="3"/>
      <c r="D1504" s="3"/>
      <c r="E1504" s="3"/>
      <c r="F1504" s="6"/>
      <c r="G1504" s="6"/>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row>
    <row r="1505" spans="2:196" x14ac:dyDescent="0.2">
      <c r="B1505" s="3"/>
      <c r="C1505" s="3"/>
      <c r="D1505" s="3"/>
      <c r="E1505" s="3"/>
      <c r="F1505" s="6"/>
      <c r="G1505" s="6"/>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row>
    <row r="1506" spans="2:196" x14ac:dyDescent="0.2">
      <c r="B1506" s="3"/>
      <c r="C1506" s="3"/>
      <c r="D1506" s="3"/>
      <c r="E1506" s="3"/>
      <c r="F1506" s="6"/>
      <c r="G1506" s="6"/>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row>
    <row r="1507" spans="2:196" x14ac:dyDescent="0.2">
      <c r="B1507" s="3"/>
      <c r="C1507" s="3"/>
      <c r="D1507" s="3"/>
      <c r="E1507" s="3"/>
      <c r="F1507" s="6"/>
      <c r="G1507" s="6"/>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row>
    <row r="1508" spans="2:196" x14ac:dyDescent="0.2">
      <c r="B1508" s="3"/>
      <c r="C1508" s="3"/>
      <c r="D1508" s="3"/>
      <c r="E1508" s="3"/>
      <c r="F1508" s="6"/>
      <c r="G1508" s="6"/>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row>
    <row r="1509" spans="2:196" x14ac:dyDescent="0.2">
      <c r="B1509" s="3"/>
      <c r="C1509" s="3"/>
      <c r="D1509" s="3"/>
      <c r="E1509" s="3"/>
      <c r="F1509" s="6"/>
      <c r="G1509" s="6"/>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row>
    <row r="1510" spans="2:196" x14ac:dyDescent="0.2">
      <c r="B1510" s="3"/>
      <c r="C1510" s="3"/>
      <c r="D1510" s="3"/>
      <c r="E1510" s="3"/>
      <c r="F1510" s="6"/>
      <c r="G1510" s="6"/>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row>
    <row r="1511" spans="2:196" x14ac:dyDescent="0.2">
      <c r="B1511" s="3"/>
      <c r="C1511" s="3"/>
      <c r="D1511" s="3"/>
      <c r="E1511" s="3"/>
      <c r="F1511" s="6"/>
      <c r="G1511" s="6"/>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row>
    <row r="1512" spans="2:196" x14ac:dyDescent="0.2">
      <c r="B1512" s="3"/>
      <c r="C1512" s="3"/>
      <c r="D1512" s="3"/>
      <c r="E1512" s="3"/>
      <c r="F1512" s="6"/>
      <c r="G1512" s="6"/>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row>
    <row r="1513" spans="2:196" x14ac:dyDescent="0.2">
      <c r="B1513" s="3"/>
      <c r="C1513" s="3"/>
      <c r="D1513" s="3"/>
      <c r="E1513" s="3"/>
      <c r="F1513" s="6"/>
      <c r="G1513" s="6"/>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row>
    <row r="1514" spans="2:196" x14ac:dyDescent="0.2">
      <c r="B1514" s="3"/>
      <c r="C1514" s="3"/>
      <c r="D1514" s="3"/>
      <c r="E1514" s="3"/>
      <c r="F1514" s="6"/>
      <c r="G1514" s="6"/>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row>
    <row r="1515" spans="2:196" x14ac:dyDescent="0.2">
      <c r="B1515" s="3"/>
      <c r="C1515" s="3"/>
      <c r="D1515" s="3"/>
      <c r="E1515" s="3"/>
      <c r="F1515" s="6"/>
      <c r="G1515" s="6"/>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row>
    <row r="1516" spans="2:196" x14ac:dyDescent="0.2">
      <c r="B1516" s="3"/>
      <c r="C1516" s="3"/>
      <c r="D1516" s="3"/>
      <c r="E1516" s="3"/>
      <c r="F1516" s="6"/>
      <c r="G1516" s="6"/>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row>
    <row r="1517" spans="2:196" x14ac:dyDescent="0.2">
      <c r="B1517" s="3"/>
      <c r="C1517" s="3"/>
      <c r="D1517" s="3"/>
      <c r="E1517" s="3"/>
      <c r="F1517" s="6"/>
      <c r="G1517" s="6"/>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row>
    <row r="1518" spans="2:196" x14ac:dyDescent="0.2">
      <c r="B1518" s="3"/>
      <c r="C1518" s="3"/>
      <c r="D1518" s="3"/>
      <c r="E1518" s="3"/>
      <c r="F1518" s="6"/>
      <c r="G1518" s="6"/>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row>
    <row r="1519" spans="2:196" x14ac:dyDescent="0.2">
      <c r="B1519" s="3"/>
      <c r="C1519" s="3"/>
      <c r="D1519" s="3"/>
      <c r="E1519" s="3"/>
      <c r="F1519" s="6"/>
      <c r="G1519" s="6"/>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row>
    <row r="1520" spans="2:196" x14ac:dyDescent="0.2">
      <c r="B1520" s="3"/>
      <c r="C1520" s="3"/>
      <c r="D1520" s="3"/>
      <c r="E1520" s="3"/>
      <c r="F1520" s="6"/>
      <c r="G1520" s="6"/>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row>
    <row r="1521" spans="2:196" x14ac:dyDescent="0.2">
      <c r="B1521" s="3"/>
      <c r="C1521" s="3"/>
      <c r="D1521" s="3"/>
      <c r="E1521" s="3"/>
      <c r="F1521" s="6"/>
      <c r="G1521" s="6"/>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row>
    <row r="1522" spans="2:196" x14ac:dyDescent="0.2">
      <c r="B1522" s="3"/>
      <c r="C1522" s="3"/>
      <c r="D1522" s="3"/>
      <c r="E1522" s="3"/>
      <c r="F1522" s="6"/>
      <c r="G1522" s="6"/>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row>
    <row r="1523" spans="2:196" x14ac:dyDescent="0.2">
      <c r="B1523" s="3"/>
      <c r="C1523" s="3"/>
      <c r="D1523" s="3"/>
      <c r="E1523" s="3"/>
      <c r="F1523" s="6"/>
      <c r="G1523" s="6"/>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row>
    <row r="1524" spans="2:196" x14ac:dyDescent="0.2">
      <c r="B1524" s="3"/>
      <c r="C1524" s="3"/>
      <c r="D1524" s="3"/>
      <c r="E1524" s="3"/>
      <c r="F1524" s="6"/>
      <c r="G1524" s="6"/>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row>
    <row r="1525" spans="2:196" x14ac:dyDescent="0.2">
      <c r="B1525" s="3"/>
      <c r="C1525" s="3"/>
      <c r="D1525" s="3"/>
      <c r="E1525" s="3"/>
      <c r="F1525" s="6"/>
      <c r="G1525" s="6"/>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row>
    <row r="1526" spans="2:196" x14ac:dyDescent="0.2">
      <c r="B1526" s="3"/>
      <c r="C1526" s="3"/>
      <c r="D1526" s="3"/>
      <c r="E1526" s="3"/>
      <c r="F1526" s="6"/>
      <c r="G1526" s="6"/>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row>
    <row r="1527" spans="2:196" x14ac:dyDescent="0.2">
      <c r="B1527" s="3"/>
      <c r="C1527" s="3"/>
      <c r="D1527" s="3"/>
      <c r="E1527" s="3"/>
      <c r="F1527" s="6"/>
      <c r="G1527" s="6"/>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row>
    <row r="1528" spans="2:196" x14ac:dyDescent="0.2">
      <c r="B1528" s="3"/>
      <c r="C1528" s="3"/>
      <c r="D1528" s="3"/>
      <c r="E1528" s="3"/>
      <c r="F1528" s="6"/>
      <c r="G1528" s="6"/>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row>
    <row r="1529" spans="2:196" x14ac:dyDescent="0.2">
      <c r="B1529" s="3"/>
      <c r="C1529" s="3"/>
      <c r="D1529" s="3"/>
      <c r="E1529" s="3"/>
      <c r="F1529" s="6"/>
      <c r="G1529" s="6"/>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row>
    <row r="1530" spans="2:196" x14ac:dyDescent="0.2">
      <c r="B1530" s="3"/>
      <c r="C1530" s="3"/>
      <c r="D1530" s="3"/>
      <c r="E1530" s="3"/>
      <c r="F1530" s="6"/>
      <c r="G1530" s="6"/>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row>
    <row r="1531" spans="2:196" x14ac:dyDescent="0.2">
      <c r="B1531" s="3"/>
      <c r="C1531" s="3"/>
      <c r="D1531" s="3"/>
      <c r="E1531" s="3"/>
      <c r="F1531" s="6"/>
      <c r="G1531" s="6"/>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row>
    <row r="1532" spans="2:196" x14ac:dyDescent="0.2">
      <c r="B1532" s="3"/>
      <c r="C1532" s="3"/>
      <c r="D1532" s="3"/>
      <c r="E1532" s="3"/>
      <c r="F1532" s="6"/>
      <c r="G1532" s="6"/>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row>
    <row r="1533" spans="2:196" x14ac:dyDescent="0.2">
      <c r="B1533" s="3"/>
      <c r="C1533" s="3"/>
      <c r="D1533" s="3"/>
      <c r="E1533" s="3"/>
      <c r="F1533" s="6"/>
      <c r="G1533" s="6"/>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row>
    <row r="1534" spans="2:196" x14ac:dyDescent="0.2">
      <c r="B1534" s="3"/>
      <c r="C1534" s="3"/>
      <c r="D1534" s="3"/>
      <c r="E1534" s="3"/>
      <c r="F1534" s="6"/>
      <c r="G1534" s="6"/>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row>
    <row r="1535" spans="2:196" x14ac:dyDescent="0.2">
      <c r="B1535" s="3"/>
      <c r="C1535" s="3"/>
      <c r="D1535" s="3"/>
      <c r="E1535" s="3"/>
      <c r="F1535" s="6"/>
      <c r="G1535" s="6"/>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row>
    <row r="1536" spans="2:196" x14ac:dyDescent="0.2">
      <c r="B1536" s="3"/>
      <c r="C1536" s="3"/>
      <c r="D1536" s="3"/>
      <c r="E1536" s="3"/>
      <c r="F1536" s="6"/>
      <c r="G1536" s="6"/>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row>
    <row r="1537" spans="2:196" x14ac:dyDescent="0.2">
      <c r="B1537" s="3"/>
      <c r="C1537" s="3"/>
      <c r="D1537" s="3"/>
      <c r="E1537" s="3"/>
      <c r="F1537" s="6"/>
      <c r="G1537" s="6"/>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row>
    <row r="1538" spans="2:196" x14ac:dyDescent="0.2">
      <c r="B1538" s="3"/>
      <c r="C1538" s="3"/>
      <c r="D1538" s="3"/>
      <c r="E1538" s="3"/>
      <c r="F1538" s="6"/>
      <c r="G1538" s="6"/>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row>
    <row r="1539" spans="2:196" x14ac:dyDescent="0.2">
      <c r="B1539" s="3"/>
      <c r="C1539" s="3"/>
      <c r="D1539" s="3"/>
      <c r="E1539" s="3"/>
      <c r="F1539" s="6"/>
      <c r="G1539" s="6"/>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row>
    <row r="1540" spans="2:196" x14ac:dyDescent="0.2">
      <c r="B1540" s="3"/>
      <c r="C1540" s="3"/>
      <c r="D1540" s="3"/>
      <c r="E1540" s="3"/>
      <c r="F1540" s="6"/>
      <c r="G1540" s="6"/>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row>
    <row r="1541" spans="2:196" x14ac:dyDescent="0.2">
      <c r="B1541" s="3"/>
      <c r="C1541" s="3"/>
      <c r="D1541" s="3"/>
      <c r="E1541" s="3"/>
      <c r="F1541" s="6"/>
      <c r="G1541" s="6"/>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row>
    <row r="1542" spans="2:196" x14ac:dyDescent="0.2">
      <c r="B1542" s="3"/>
      <c r="C1542" s="3"/>
      <c r="D1542" s="3"/>
      <c r="E1542" s="3"/>
      <c r="F1542" s="6"/>
      <c r="G1542" s="6"/>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row>
    <row r="1543" spans="2:196" x14ac:dyDescent="0.2">
      <c r="B1543" s="3"/>
      <c r="C1543" s="3"/>
      <c r="D1543" s="3"/>
      <c r="E1543" s="3"/>
      <c r="F1543" s="6"/>
      <c r="G1543" s="6"/>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row>
    <row r="1544" spans="2:196" x14ac:dyDescent="0.2">
      <c r="B1544" s="3"/>
      <c r="C1544" s="3"/>
      <c r="D1544" s="3"/>
      <c r="E1544" s="3"/>
      <c r="F1544" s="6"/>
      <c r="G1544" s="6"/>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row>
    <row r="1545" spans="2:196" x14ac:dyDescent="0.2">
      <c r="B1545" s="3"/>
      <c r="C1545" s="3"/>
      <c r="D1545" s="3"/>
      <c r="E1545" s="3"/>
      <c r="F1545" s="6"/>
      <c r="G1545" s="6"/>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row>
    <row r="1546" spans="2:196" x14ac:dyDescent="0.2">
      <c r="B1546" s="3"/>
      <c r="C1546" s="3"/>
      <c r="D1546" s="3"/>
      <c r="E1546" s="3"/>
      <c r="F1546" s="6"/>
      <c r="G1546" s="6"/>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row>
    <row r="1547" spans="2:196" x14ac:dyDescent="0.2">
      <c r="B1547" s="3"/>
      <c r="C1547" s="3"/>
      <c r="D1547" s="3"/>
      <c r="E1547" s="3"/>
      <c r="F1547" s="6"/>
      <c r="G1547" s="6"/>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row>
    <row r="1548" spans="2:196" x14ac:dyDescent="0.2">
      <c r="B1548" s="3"/>
      <c r="C1548" s="3"/>
      <c r="D1548" s="3"/>
      <c r="E1548" s="3"/>
      <c r="F1548" s="6"/>
      <c r="G1548" s="6"/>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row>
    <row r="1549" spans="2:196" x14ac:dyDescent="0.2">
      <c r="B1549" s="3"/>
      <c r="C1549" s="3"/>
      <c r="D1549" s="3"/>
      <c r="E1549" s="3"/>
      <c r="F1549" s="6"/>
      <c r="G1549" s="6"/>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row>
    <row r="1550" spans="2:196" x14ac:dyDescent="0.2">
      <c r="B1550" s="3"/>
      <c r="C1550" s="3"/>
      <c r="D1550" s="3"/>
      <c r="E1550" s="3"/>
      <c r="F1550" s="6"/>
      <c r="G1550" s="6"/>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row>
    <row r="1551" spans="2:196" x14ac:dyDescent="0.2">
      <c r="B1551" s="3"/>
      <c r="C1551" s="3"/>
      <c r="D1551" s="3"/>
      <c r="E1551" s="3"/>
      <c r="F1551" s="6"/>
      <c r="G1551" s="6"/>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row>
    <row r="1552" spans="2:196" x14ac:dyDescent="0.2">
      <c r="B1552" s="3"/>
      <c r="C1552" s="3"/>
      <c r="D1552" s="3"/>
      <c r="E1552" s="3"/>
      <c r="F1552" s="6"/>
      <c r="G1552" s="6"/>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row>
    <row r="1553" spans="2:196" x14ac:dyDescent="0.2">
      <c r="B1553" s="3"/>
      <c r="C1553" s="3"/>
      <c r="D1553" s="3"/>
      <c r="E1553" s="3"/>
      <c r="F1553" s="6"/>
      <c r="G1553" s="6"/>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row>
    <row r="1554" spans="2:196" x14ac:dyDescent="0.2">
      <c r="B1554" s="3"/>
      <c r="C1554" s="3"/>
      <c r="D1554" s="3"/>
      <c r="E1554" s="3"/>
      <c r="F1554" s="6"/>
      <c r="G1554" s="6"/>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row>
    <row r="1555" spans="2:196" x14ac:dyDescent="0.2">
      <c r="B1555" s="3"/>
      <c r="C1555" s="3"/>
      <c r="D1555" s="3"/>
      <c r="E1555" s="3"/>
      <c r="F1555" s="6"/>
      <c r="G1555" s="6"/>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row>
    <row r="1556" spans="2:196" x14ac:dyDescent="0.2">
      <c r="B1556" s="3"/>
      <c r="C1556" s="3"/>
      <c r="D1556" s="3"/>
      <c r="E1556" s="3"/>
      <c r="F1556" s="6"/>
      <c r="G1556" s="6"/>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row>
    <row r="1557" spans="2:196" x14ac:dyDescent="0.2">
      <c r="B1557" s="3"/>
      <c r="C1557" s="3"/>
      <c r="D1557" s="3"/>
      <c r="E1557" s="3"/>
      <c r="F1557" s="6"/>
      <c r="G1557" s="6"/>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row>
    <row r="1558" spans="2:196" x14ac:dyDescent="0.2">
      <c r="B1558" s="3"/>
      <c r="C1558" s="3"/>
      <c r="D1558" s="3"/>
      <c r="E1558" s="3"/>
      <c r="F1558" s="6"/>
      <c r="G1558" s="6"/>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row>
    <row r="1559" spans="2:196" x14ac:dyDescent="0.2">
      <c r="B1559" s="3"/>
      <c r="C1559" s="3"/>
      <c r="D1559" s="3"/>
      <c r="E1559" s="3"/>
      <c r="F1559" s="6"/>
      <c r="G1559" s="6"/>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row>
    <row r="1560" spans="2:196" x14ac:dyDescent="0.2">
      <c r="B1560" s="3"/>
      <c r="C1560" s="3"/>
      <c r="D1560" s="3"/>
      <c r="E1560" s="3"/>
      <c r="F1560" s="6"/>
      <c r="G1560" s="6"/>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row>
    <row r="1561" spans="2:196" x14ac:dyDescent="0.2">
      <c r="B1561" s="3"/>
      <c r="C1561" s="3"/>
      <c r="D1561" s="3"/>
      <c r="E1561" s="3"/>
      <c r="F1561" s="6"/>
      <c r="G1561" s="6"/>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row>
    <row r="1562" spans="2:196" x14ac:dyDescent="0.2">
      <c r="B1562" s="3"/>
      <c r="C1562" s="3"/>
      <c r="D1562" s="3"/>
      <c r="E1562" s="3"/>
      <c r="F1562" s="6"/>
      <c r="G1562" s="6"/>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row>
    <row r="1563" spans="2:196" x14ac:dyDescent="0.2">
      <c r="B1563" s="3"/>
      <c r="C1563" s="3"/>
      <c r="D1563" s="3"/>
      <c r="E1563" s="3"/>
      <c r="F1563" s="6"/>
      <c r="G1563" s="6"/>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row>
    <row r="1564" spans="2:196" x14ac:dyDescent="0.2">
      <c r="B1564" s="3"/>
      <c r="C1564" s="3"/>
      <c r="D1564" s="3"/>
      <c r="E1564" s="3"/>
      <c r="F1564" s="6"/>
      <c r="G1564" s="6"/>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row>
    <row r="1565" spans="2:196" x14ac:dyDescent="0.2">
      <c r="B1565" s="3"/>
      <c r="C1565" s="3"/>
      <c r="D1565" s="3"/>
      <c r="E1565" s="3"/>
      <c r="F1565" s="6"/>
      <c r="G1565" s="6"/>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row>
    <row r="1566" spans="2:196" x14ac:dyDescent="0.2">
      <c r="B1566" s="3"/>
      <c r="C1566" s="3"/>
      <c r="D1566" s="3"/>
      <c r="E1566" s="3"/>
      <c r="F1566" s="6"/>
      <c r="G1566" s="6"/>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row>
    <row r="1567" spans="2:196" x14ac:dyDescent="0.2">
      <c r="B1567" s="3"/>
      <c r="C1567" s="3"/>
      <c r="D1567" s="3"/>
      <c r="E1567" s="3"/>
      <c r="F1567" s="6"/>
      <c r="G1567" s="6"/>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row>
    <row r="1568" spans="2:196" x14ac:dyDescent="0.2">
      <c r="B1568" s="3"/>
      <c r="C1568" s="3"/>
      <c r="D1568" s="3"/>
      <c r="E1568" s="3"/>
      <c r="F1568" s="6"/>
      <c r="G1568" s="6"/>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row>
    <row r="1569" spans="2:196" x14ac:dyDescent="0.2">
      <c r="B1569" s="3"/>
      <c r="C1569" s="3"/>
      <c r="D1569" s="3"/>
      <c r="E1569" s="3"/>
      <c r="F1569" s="6"/>
      <c r="G1569" s="6"/>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row>
    <row r="1570" spans="2:196" x14ac:dyDescent="0.2">
      <c r="B1570" s="3"/>
      <c r="C1570" s="3"/>
      <c r="D1570" s="3"/>
      <c r="E1570" s="3"/>
      <c r="F1570" s="6"/>
      <c r="G1570" s="6"/>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row>
    <row r="1571" spans="2:196" x14ac:dyDescent="0.2">
      <c r="B1571" s="3"/>
      <c r="C1571" s="3"/>
      <c r="D1571" s="3"/>
      <c r="E1571" s="3"/>
      <c r="F1571" s="6"/>
      <c r="G1571" s="6"/>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row>
    <row r="1572" spans="2:196" x14ac:dyDescent="0.2">
      <c r="B1572" s="3"/>
      <c r="C1572" s="3"/>
      <c r="D1572" s="3"/>
      <c r="E1572" s="3"/>
      <c r="F1572" s="6"/>
      <c r="G1572" s="6"/>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row>
    <row r="1573" spans="2:196" x14ac:dyDescent="0.2">
      <c r="B1573" s="3"/>
      <c r="C1573" s="3"/>
      <c r="D1573" s="3"/>
      <c r="E1573" s="3"/>
      <c r="F1573" s="6"/>
      <c r="G1573" s="6"/>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row>
    <row r="1574" spans="2:196" x14ac:dyDescent="0.2">
      <c r="B1574" s="3"/>
      <c r="C1574" s="3"/>
      <c r="D1574" s="3"/>
      <c r="E1574" s="3"/>
      <c r="F1574" s="6"/>
      <c r="G1574" s="6"/>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row>
    <row r="1575" spans="2:196" x14ac:dyDescent="0.2">
      <c r="B1575" s="3"/>
      <c r="C1575" s="3"/>
      <c r="D1575" s="3"/>
      <c r="E1575" s="3"/>
      <c r="F1575" s="6"/>
      <c r="G1575" s="6"/>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row>
    <row r="1576" spans="2:196" x14ac:dyDescent="0.2">
      <c r="B1576" s="3"/>
      <c r="C1576" s="3"/>
      <c r="D1576" s="3"/>
      <c r="E1576" s="3"/>
      <c r="F1576" s="6"/>
      <c r="G1576" s="6"/>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row>
    <row r="1577" spans="2:196" x14ac:dyDescent="0.2">
      <c r="B1577" s="3"/>
      <c r="C1577" s="3"/>
      <c r="D1577" s="3"/>
      <c r="E1577" s="3"/>
      <c r="F1577" s="6"/>
      <c r="G1577" s="6"/>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row>
    <row r="1578" spans="2:196" x14ac:dyDescent="0.2">
      <c r="B1578" s="3"/>
      <c r="C1578" s="3"/>
      <c r="D1578" s="3"/>
      <c r="E1578" s="3"/>
      <c r="F1578" s="6"/>
      <c r="G1578" s="6"/>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row>
    <row r="1579" spans="2:196" x14ac:dyDescent="0.2">
      <c r="B1579" s="3"/>
      <c r="C1579" s="3"/>
      <c r="D1579" s="3"/>
      <c r="E1579" s="3"/>
      <c r="F1579" s="6"/>
      <c r="G1579" s="6"/>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row>
    <row r="1580" spans="2:196" x14ac:dyDescent="0.2">
      <c r="B1580" s="3"/>
      <c r="C1580" s="3"/>
      <c r="D1580" s="3"/>
      <c r="E1580" s="3"/>
      <c r="F1580" s="6"/>
      <c r="G1580" s="6"/>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row>
    <row r="1581" spans="2:196" x14ac:dyDescent="0.2">
      <c r="B1581" s="3"/>
      <c r="C1581" s="3"/>
      <c r="D1581" s="3"/>
      <c r="E1581" s="3"/>
      <c r="F1581" s="6"/>
      <c r="G1581" s="6"/>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row>
    <row r="1582" spans="2:196" x14ac:dyDescent="0.2">
      <c r="B1582" s="3"/>
      <c r="C1582" s="3"/>
      <c r="D1582" s="3"/>
      <c r="E1582" s="3"/>
      <c r="F1582" s="6"/>
      <c r="G1582" s="6"/>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row>
    <row r="1583" spans="2:196" x14ac:dyDescent="0.2">
      <c r="B1583" s="3"/>
      <c r="C1583" s="3"/>
      <c r="D1583" s="3"/>
      <c r="E1583" s="3"/>
      <c r="F1583" s="6"/>
      <c r="G1583" s="6"/>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row>
    <row r="1584" spans="2:196" x14ac:dyDescent="0.2">
      <c r="B1584" s="3"/>
      <c r="C1584" s="3"/>
      <c r="D1584" s="3"/>
      <c r="E1584" s="3"/>
      <c r="F1584" s="6"/>
      <c r="G1584" s="6"/>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row>
    <row r="1585" spans="2:196" x14ac:dyDescent="0.2">
      <c r="B1585" s="3"/>
      <c r="C1585" s="3"/>
      <c r="D1585" s="3"/>
      <c r="E1585" s="3"/>
      <c r="F1585" s="6"/>
      <c r="G1585" s="6"/>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row>
    <row r="1586" spans="2:196" x14ac:dyDescent="0.2">
      <c r="B1586" s="3"/>
      <c r="C1586" s="3"/>
      <c r="D1586" s="3"/>
      <c r="E1586" s="3"/>
      <c r="F1586" s="6"/>
      <c r="G1586" s="6"/>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row>
    <row r="1587" spans="2:196" x14ac:dyDescent="0.2">
      <c r="B1587" s="3"/>
      <c r="C1587" s="3"/>
      <c r="D1587" s="3"/>
      <c r="E1587" s="3"/>
      <c r="F1587" s="6"/>
      <c r="G1587" s="6"/>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row>
    <row r="1588" spans="2:196" x14ac:dyDescent="0.2">
      <c r="B1588" s="3"/>
      <c r="C1588" s="3"/>
      <c r="D1588" s="3"/>
      <c r="E1588" s="3"/>
      <c r="F1588" s="6"/>
      <c r="G1588" s="6"/>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row>
    <row r="1589" spans="2:196" x14ac:dyDescent="0.2">
      <c r="B1589" s="3"/>
      <c r="C1589" s="3"/>
      <c r="D1589" s="3"/>
      <c r="E1589" s="3"/>
      <c r="F1589" s="6"/>
      <c r="G1589" s="6"/>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row>
    <row r="1590" spans="2:196" x14ac:dyDescent="0.2">
      <c r="B1590" s="3"/>
      <c r="C1590" s="3"/>
      <c r="D1590" s="3"/>
      <c r="E1590" s="3"/>
      <c r="F1590" s="6"/>
      <c r="G1590" s="6"/>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row>
    <row r="1591" spans="2:196" x14ac:dyDescent="0.2">
      <c r="B1591" s="3"/>
      <c r="C1591" s="3"/>
      <c r="D1591" s="3"/>
      <c r="E1591" s="3"/>
      <c r="F1591" s="6"/>
      <c r="G1591" s="6"/>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row>
    <row r="1592" spans="2:196" x14ac:dyDescent="0.2">
      <c r="B1592" s="3"/>
      <c r="C1592" s="3"/>
      <c r="D1592" s="3"/>
      <c r="E1592" s="3"/>
      <c r="F1592" s="6"/>
      <c r="G1592" s="6"/>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row>
    <row r="1593" spans="2:196" x14ac:dyDescent="0.2">
      <c r="B1593" s="3"/>
      <c r="C1593" s="3"/>
      <c r="D1593" s="3"/>
      <c r="E1593" s="3"/>
      <c r="F1593" s="6"/>
      <c r="G1593" s="6"/>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row>
    <row r="1594" spans="2:196" x14ac:dyDescent="0.2">
      <c r="B1594" s="3"/>
      <c r="C1594" s="3"/>
      <c r="D1594" s="3"/>
      <c r="E1594" s="3"/>
      <c r="F1594" s="6"/>
      <c r="G1594" s="6"/>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row>
    <row r="1595" spans="2:196" x14ac:dyDescent="0.2">
      <c r="B1595" s="3"/>
      <c r="C1595" s="3"/>
      <c r="D1595" s="3"/>
      <c r="E1595" s="3"/>
      <c r="F1595" s="6"/>
      <c r="G1595" s="6"/>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row>
    <row r="1596" spans="2:196" x14ac:dyDescent="0.2">
      <c r="B1596" s="3"/>
      <c r="C1596" s="3"/>
      <c r="D1596" s="3"/>
      <c r="E1596" s="3"/>
      <c r="F1596" s="6"/>
      <c r="G1596" s="6"/>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row>
    <row r="1597" spans="2:196" x14ac:dyDescent="0.2">
      <c r="B1597" s="3"/>
      <c r="C1597" s="3"/>
      <c r="D1597" s="3"/>
      <c r="E1597" s="3"/>
      <c r="F1597" s="6"/>
      <c r="G1597" s="6"/>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row>
    <row r="1598" spans="2:196" x14ac:dyDescent="0.2">
      <c r="B1598" s="3"/>
      <c r="C1598" s="3"/>
      <c r="D1598" s="3"/>
      <c r="E1598" s="3"/>
      <c r="F1598" s="6"/>
      <c r="G1598" s="6"/>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row>
    <row r="1599" spans="2:196" x14ac:dyDescent="0.2">
      <c r="B1599" s="3"/>
      <c r="C1599" s="3"/>
      <c r="D1599" s="3"/>
      <c r="E1599" s="3"/>
      <c r="F1599" s="6"/>
      <c r="G1599" s="6"/>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row>
    <row r="1600" spans="2:196" x14ac:dyDescent="0.2">
      <c r="B1600" s="3"/>
      <c r="C1600" s="3"/>
      <c r="D1600" s="3"/>
      <c r="E1600" s="3"/>
      <c r="F1600" s="6"/>
      <c r="G1600" s="6"/>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row>
    <row r="1601" spans="2:196" x14ac:dyDescent="0.2">
      <c r="B1601" s="3"/>
      <c r="C1601" s="3"/>
      <c r="D1601" s="3"/>
      <c r="E1601" s="3"/>
      <c r="F1601" s="6"/>
      <c r="G1601" s="6"/>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row>
    <row r="1602" spans="2:196" x14ac:dyDescent="0.2">
      <c r="B1602" s="3"/>
      <c r="C1602" s="3"/>
      <c r="D1602" s="3"/>
      <c r="E1602" s="3"/>
      <c r="F1602" s="6"/>
      <c r="G1602" s="6"/>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row>
    <row r="1603" spans="2:196" x14ac:dyDescent="0.2">
      <c r="B1603" s="3"/>
      <c r="C1603" s="3"/>
      <c r="D1603" s="3"/>
      <c r="E1603" s="3"/>
      <c r="F1603" s="6"/>
      <c r="G1603" s="6"/>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row>
    <row r="1604" spans="2:196" x14ac:dyDescent="0.2">
      <c r="B1604" s="3"/>
      <c r="C1604" s="3"/>
      <c r="D1604" s="3"/>
      <c r="E1604" s="3"/>
      <c r="F1604" s="6"/>
      <c r="G1604" s="6"/>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row>
    <row r="1605" spans="2:196" x14ac:dyDescent="0.2">
      <c r="B1605" s="3"/>
      <c r="C1605" s="3"/>
      <c r="D1605" s="3"/>
      <c r="E1605" s="3"/>
      <c r="F1605" s="6"/>
      <c r="G1605" s="6"/>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row>
    <row r="1606" spans="2:196" x14ac:dyDescent="0.2">
      <c r="B1606" s="3"/>
      <c r="C1606" s="3"/>
      <c r="D1606" s="3"/>
      <c r="E1606" s="3"/>
      <c r="F1606" s="6"/>
      <c r="G1606" s="6"/>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row>
    <row r="1607" spans="2:196" x14ac:dyDescent="0.2">
      <c r="B1607" s="3"/>
      <c r="C1607" s="3"/>
      <c r="D1607" s="3"/>
      <c r="E1607" s="3"/>
      <c r="F1607" s="6"/>
      <c r="G1607" s="6"/>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row>
    <row r="1608" spans="2:196" x14ac:dyDescent="0.2">
      <c r="B1608" s="3"/>
      <c r="C1608" s="3"/>
      <c r="D1608" s="3"/>
      <c r="E1608" s="3"/>
      <c r="F1608" s="6"/>
      <c r="G1608" s="6"/>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row>
    <row r="1609" spans="2:196" x14ac:dyDescent="0.2">
      <c r="B1609" s="3"/>
      <c r="C1609" s="3"/>
      <c r="D1609" s="3"/>
      <c r="E1609" s="3"/>
      <c r="F1609" s="6"/>
      <c r="G1609" s="6"/>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row>
    <row r="1610" spans="2:196" x14ac:dyDescent="0.2">
      <c r="B1610" s="3"/>
      <c r="C1610" s="3"/>
      <c r="D1610" s="3"/>
      <c r="E1610" s="3"/>
      <c r="F1610" s="6"/>
      <c r="G1610" s="6"/>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row>
    <row r="1611" spans="2:196" x14ac:dyDescent="0.2">
      <c r="B1611" s="3"/>
      <c r="C1611" s="3"/>
      <c r="D1611" s="3"/>
      <c r="E1611" s="3"/>
      <c r="F1611" s="6"/>
      <c r="G1611" s="6"/>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row>
    <row r="1612" spans="2:196" x14ac:dyDescent="0.2">
      <c r="B1612" s="3"/>
      <c r="C1612" s="3"/>
      <c r="D1612" s="3"/>
      <c r="E1612" s="3"/>
      <c r="F1612" s="6"/>
      <c r="G1612" s="6"/>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row>
    <row r="1613" spans="2:196" x14ac:dyDescent="0.2">
      <c r="B1613" s="3"/>
      <c r="C1613" s="3"/>
      <c r="D1613" s="3"/>
      <c r="E1613" s="3"/>
      <c r="F1613" s="6"/>
      <c r="G1613" s="6"/>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row>
    <row r="1614" spans="2:196" x14ac:dyDescent="0.2">
      <c r="B1614" s="3"/>
      <c r="C1614" s="3"/>
      <c r="D1614" s="3"/>
      <c r="E1614" s="3"/>
      <c r="F1614" s="6"/>
      <c r="G1614" s="6"/>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row>
    <row r="1615" spans="2:196" x14ac:dyDescent="0.2">
      <c r="B1615" s="3"/>
      <c r="C1615" s="3"/>
      <c r="D1615" s="3"/>
      <c r="E1615" s="3"/>
      <c r="F1615" s="6"/>
      <c r="G1615" s="6"/>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row>
    <row r="1616" spans="2:196" x14ac:dyDescent="0.2">
      <c r="B1616" s="3"/>
      <c r="C1616" s="3"/>
      <c r="D1616" s="3"/>
      <c r="E1616" s="3"/>
      <c r="F1616" s="6"/>
      <c r="G1616" s="6"/>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row>
    <row r="1617" spans="2:196" x14ac:dyDescent="0.2">
      <c r="B1617" s="3"/>
      <c r="C1617" s="3"/>
      <c r="D1617" s="3"/>
      <c r="E1617" s="3"/>
      <c r="F1617" s="6"/>
      <c r="G1617" s="6"/>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row>
    <row r="1618" spans="2:196" x14ac:dyDescent="0.2">
      <c r="B1618" s="3"/>
      <c r="C1618" s="3"/>
      <c r="D1618" s="3"/>
      <c r="E1618" s="3"/>
      <c r="F1618" s="6"/>
      <c r="G1618" s="6"/>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row>
    <row r="1619" spans="2:196" x14ac:dyDescent="0.2">
      <c r="B1619" s="3"/>
      <c r="C1619" s="3"/>
      <c r="D1619" s="3"/>
      <c r="E1619" s="3"/>
      <c r="F1619" s="6"/>
      <c r="G1619" s="6"/>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row>
    <row r="1620" spans="2:196" x14ac:dyDescent="0.2">
      <c r="B1620" s="3"/>
      <c r="C1620" s="3"/>
      <c r="D1620" s="3"/>
      <c r="E1620" s="3"/>
      <c r="F1620" s="6"/>
      <c r="G1620" s="6"/>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row>
    <row r="1621" spans="2:196" x14ac:dyDescent="0.2">
      <c r="B1621" s="3"/>
      <c r="C1621" s="3"/>
      <c r="D1621" s="3"/>
      <c r="E1621" s="3"/>
      <c r="F1621" s="6"/>
      <c r="G1621" s="6"/>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row>
    <row r="1622" spans="2:196" x14ac:dyDescent="0.2">
      <c r="B1622" s="3"/>
      <c r="C1622" s="3"/>
      <c r="D1622" s="3"/>
      <c r="E1622" s="3"/>
      <c r="F1622" s="6"/>
      <c r="G1622" s="6"/>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row>
    <row r="1623" spans="2:196" x14ac:dyDescent="0.2">
      <c r="B1623" s="3"/>
      <c r="C1623" s="3"/>
      <c r="D1623" s="3"/>
      <c r="E1623" s="3"/>
      <c r="F1623" s="6"/>
      <c r="G1623" s="6"/>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row>
    <row r="1624" spans="2:196" x14ac:dyDescent="0.2">
      <c r="B1624" s="3"/>
      <c r="C1624" s="3"/>
      <c r="D1624" s="3"/>
      <c r="E1624" s="3"/>
      <c r="F1624" s="6"/>
      <c r="G1624" s="6"/>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row>
    <row r="1625" spans="2:196" x14ac:dyDescent="0.2">
      <c r="B1625" s="3"/>
      <c r="C1625" s="3"/>
      <c r="D1625" s="3"/>
      <c r="E1625" s="3"/>
      <c r="F1625" s="6"/>
      <c r="G1625" s="6"/>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row>
    <row r="1626" spans="2:196" x14ac:dyDescent="0.2">
      <c r="B1626" s="3"/>
      <c r="C1626" s="3"/>
      <c r="D1626" s="3"/>
      <c r="E1626" s="3"/>
      <c r="F1626" s="6"/>
      <c r="G1626" s="6"/>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row>
    <row r="1627" spans="2:196" x14ac:dyDescent="0.2">
      <c r="B1627" s="3"/>
      <c r="C1627" s="3"/>
      <c r="D1627" s="3"/>
      <c r="E1627" s="3"/>
      <c r="F1627" s="6"/>
      <c r="G1627" s="6"/>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row>
    <row r="1628" spans="2:196" x14ac:dyDescent="0.2">
      <c r="B1628" s="3"/>
      <c r="C1628" s="3"/>
      <c r="D1628" s="3"/>
      <c r="E1628" s="3"/>
      <c r="F1628" s="6"/>
      <c r="G1628" s="6"/>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row>
    <row r="1629" spans="2:196" x14ac:dyDescent="0.2">
      <c r="B1629" s="3"/>
      <c r="C1629" s="3"/>
      <c r="D1629" s="3"/>
      <c r="E1629" s="3"/>
      <c r="F1629" s="6"/>
      <c r="G1629" s="6"/>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row>
    <row r="1630" spans="2:196" x14ac:dyDescent="0.2">
      <c r="B1630" s="3"/>
      <c r="C1630" s="3"/>
      <c r="D1630" s="3"/>
      <c r="E1630" s="3"/>
      <c r="F1630" s="6"/>
      <c r="G1630" s="6"/>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row>
    <row r="1631" spans="2:196" x14ac:dyDescent="0.2">
      <c r="B1631" s="3"/>
      <c r="C1631" s="3"/>
      <c r="D1631" s="3"/>
      <c r="E1631" s="3"/>
      <c r="F1631" s="6"/>
      <c r="G1631" s="6"/>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row>
    <row r="1632" spans="2:196" x14ac:dyDescent="0.2">
      <c r="B1632" s="3"/>
      <c r="C1632" s="3"/>
      <c r="D1632" s="3"/>
      <c r="E1632" s="3"/>
      <c r="F1632" s="6"/>
      <c r="G1632" s="6"/>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row>
    <row r="1633" spans="2:196" x14ac:dyDescent="0.2">
      <c r="B1633" s="3"/>
      <c r="C1633" s="3"/>
      <c r="D1633" s="3"/>
      <c r="E1633" s="3"/>
      <c r="F1633" s="6"/>
      <c r="G1633" s="6"/>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row>
    <row r="1634" spans="2:196" x14ac:dyDescent="0.2">
      <c r="B1634" s="3"/>
      <c r="C1634" s="3"/>
      <c r="D1634" s="3"/>
      <c r="E1634" s="3"/>
      <c r="F1634" s="6"/>
      <c r="G1634" s="6"/>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row>
    <row r="1635" spans="2:196" x14ac:dyDescent="0.2">
      <c r="B1635" s="3"/>
      <c r="C1635" s="3"/>
      <c r="D1635" s="3"/>
      <c r="E1635" s="3"/>
      <c r="F1635" s="6"/>
      <c r="G1635" s="6"/>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row>
    <row r="1636" spans="2:196" x14ac:dyDescent="0.2">
      <c r="B1636" s="3"/>
      <c r="C1636" s="3"/>
      <c r="D1636" s="3"/>
      <c r="E1636" s="3"/>
      <c r="F1636" s="6"/>
      <c r="G1636" s="6"/>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row>
    <row r="1637" spans="2:196" x14ac:dyDescent="0.2">
      <c r="B1637" s="3"/>
      <c r="C1637" s="3"/>
      <c r="D1637" s="3"/>
      <c r="E1637" s="3"/>
      <c r="F1637" s="6"/>
      <c r="G1637" s="6"/>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row>
    <row r="1638" spans="2:196" x14ac:dyDescent="0.2">
      <c r="B1638" s="3"/>
      <c r="C1638" s="3"/>
      <c r="D1638" s="3"/>
      <c r="E1638" s="3"/>
      <c r="F1638" s="6"/>
      <c r="G1638" s="6"/>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row>
    <row r="1639" spans="2:196" x14ac:dyDescent="0.2">
      <c r="B1639" s="3"/>
      <c r="C1639" s="3"/>
      <c r="D1639" s="3"/>
      <c r="E1639" s="3"/>
      <c r="F1639" s="6"/>
      <c r="G1639" s="6"/>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row>
    <row r="1640" spans="2:196" x14ac:dyDescent="0.2">
      <c r="B1640" s="3"/>
      <c r="C1640" s="3"/>
      <c r="D1640" s="3"/>
      <c r="E1640" s="3"/>
      <c r="F1640" s="6"/>
      <c r="G1640" s="6"/>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row>
    <row r="1641" spans="2:196" x14ac:dyDescent="0.2">
      <c r="B1641" s="3"/>
      <c r="C1641" s="3"/>
      <c r="D1641" s="3"/>
      <c r="E1641" s="3"/>
      <c r="F1641" s="6"/>
      <c r="G1641" s="6"/>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row>
    <row r="1642" spans="2:196" x14ac:dyDescent="0.2">
      <c r="B1642" s="3"/>
      <c r="C1642" s="3"/>
      <c r="D1642" s="3"/>
      <c r="E1642" s="3"/>
      <c r="F1642" s="6"/>
      <c r="G1642" s="6"/>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row>
    <row r="1643" spans="2:196" x14ac:dyDescent="0.2">
      <c r="B1643" s="3"/>
      <c r="C1643" s="3"/>
      <c r="D1643" s="3"/>
      <c r="E1643" s="3"/>
      <c r="F1643" s="6"/>
      <c r="G1643" s="6"/>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row>
    <row r="1644" spans="2:196" x14ac:dyDescent="0.2">
      <c r="B1644" s="3"/>
      <c r="C1644" s="3"/>
      <c r="D1644" s="3"/>
      <c r="E1644" s="3"/>
      <c r="F1644" s="6"/>
      <c r="G1644" s="6"/>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row>
    <row r="1645" spans="2:196" x14ac:dyDescent="0.2">
      <c r="B1645" s="3"/>
      <c r="C1645" s="3"/>
      <c r="D1645" s="3"/>
      <c r="E1645" s="3"/>
      <c r="F1645" s="6"/>
      <c r="G1645" s="6"/>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row>
    <row r="1646" spans="2:196" x14ac:dyDescent="0.2">
      <c r="B1646" s="3"/>
      <c r="C1646" s="3"/>
      <c r="D1646" s="3"/>
      <c r="E1646" s="3"/>
      <c r="F1646" s="6"/>
      <c r="G1646" s="6"/>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row>
    <row r="1647" spans="2:196" x14ac:dyDescent="0.2">
      <c r="B1647" s="3"/>
      <c r="C1647" s="3"/>
      <c r="D1647" s="3"/>
      <c r="E1647" s="3"/>
      <c r="F1647" s="6"/>
      <c r="G1647" s="6"/>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row>
    <row r="1648" spans="2:196" x14ac:dyDescent="0.2">
      <c r="B1648" s="3"/>
      <c r="C1648" s="3"/>
      <c r="D1648" s="3"/>
      <c r="E1648" s="3"/>
      <c r="F1648" s="6"/>
      <c r="G1648" s="6"/>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row>
    <row r="1649" spans="2:196" x14ac:dyDescent="0.2">
      <c r="B1649" s="3"/>
      <c r="C1649" s="3"/>
      <c r="D1649" s="3"/>
      <c r="E1649" s="3"/>
      <c r="F1649" s="6"/>
      <c r="G1649" s="6"/>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row>
    <row r="1650" spans="2:196" x14ac:dyDescent="0.2">
      <c r="B1650" s="3"/>
      <c r="C1650" s="3"/>
      <c r="D1650" s="3"/>
      <c r="E1650" s="3"/>
      <c r="F1650" s="6"/>
      <c r="G1650" s="6"/>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row>
    <row r="1651" spans="2:196" x14ac:dyDescent="0.2">
      <c r="B1651" s="3"/>
      <c r="C1651" s="3"/>
      <c r="D1651" s="3"/>
      <c r="E1651" s="3"/>
      <c r="F1651" s="6"/>
      <c r="G1651" s="6"/>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row>
    <row r="1652" spans="2:196" x14ac:dyDescent="0.2">
      <c r="B1652" s="3"/>
      <c r="C1652" s="3"/>
      <c r="D1652" s="3"/>
      <c r="E1652" s="3"/>
      <c r="F1652" s="6"/>
      <c r="G1652" s="6"/>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row>
    <row r="1653" spans="2:196" x14ac:dyDescent="0.2">
      <c r="B1653" s="3"/>
      <c r="C1653" s="3"/>
      <c r="D1653" s="3"/>
      <c r="E1653" s="3"/>
      <c r="F1653" s="6"/>
      <c r="G1653" s="6"/>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row>
    <row r="1654" spans="2:196" x14ac:dyDescent="0.2">
      <c r="B1654" s="3"/>
      <c r="C1654" s="3"/>
      <c r="D1654" s="3"/>
      <c r="E1654" s="3"/>
      <c r="F1654" s="6"/>
      <c r="G1654" s="6"/>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row>
    <row r="1655" spans="2:196" x14ac:dyDescent="0.2">
      <c r="B1655" s="3"/>
      <c r="C1655" s="3"/>
      <c r="D1655" s="3"/>
      <c r="E1655" s="3"/>
      <c r="F1655" s="6"/>
      <c r="G1655" s="6"/>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row>
    <row r="1656" spans="2:196" x14ac:dyDescent="0.2">
      <c r="B1656" s="3"/>
      <c r="C1656" s="3"/>
      <c r="D1656" s="3"/>
      <c r="E1656" s="3"/>
      <c r="F1656" s="6"/>
      <c r="G1656" s="6"/>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row>
    <row r="1657" spans="2:196" x14ac:dyDescent="0.2">
      <c r="B1657" s="3"/>
      <c r="C1657" s="3"/>
      <c r="D1657" s="3"/>
      <c r="E1657" s="3"/>
      <c r="F1657" s="6"/>
      <c r="G1657" s="6"/>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row>
    <row r="1658" spans="2:196" x14ac:dyDescent="0.2">
      <c r="B1658" s="3"/>
      <c r="C1658" s="3"/>
      <c r="D1658" s="3"/>
      <c r="E1658" s="3"/>
      <c r="F1658" s="6"/>
      <c r="G1658" s="6"/>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row>
    <row r="1659" spans="2:196" x14ac:dyDescent="0.2">
      <c r="B1659" s="3"/>
      <c r="C1659" s="3"/>
      <c r="D1659" s="3"/>
      <c r="E1659" s="3"/>
      <c r="F1659" s="6"/>
      <c r="G1659" s="6"/>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row>
    <row r="1660" spans="2:196" x14ac:dyDescent="0.2">
      <c r="B1660" s="3"/>
      <c r="C1660" s="3"/>
      <c r="D1660" s="3"/>
      <c r="E1660" s="3"/>
      <c r="F1660" s="6"/>
      <c r="G1660" s="6"/>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row>
    <row r="1661" spans="2:196" x14ac:dyDescent="0.2">
      <c r="B1661" s="3"/>
      <c r="C1661" s="3"/>
      <c r="D1661" s="3"/>
      <c r="E1661" s="3"/>
      <c r="F1661" s="6"/>
      <c r="G1661" s="6"/>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row>
    <row r="1662" spans="2:196" x14ac:dyDescent="0.2">
      <c r="B1662" s="3"/>
      <c r="C1662" s="3"/>
      <c r="D1662" s="3"/>
      <c r="E1662" s="3"/>
      <c r="F1662" s="6"/>
      <c r="G1662" s="6"/>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row>
    <row r="1663" spans="2:196" x14ac:dyDescent="0.2">
      <c r="B1663" s="3"/>
      <c r="C1663" s="3"/>
      <c r="D1663" s="3"/>
      <c r="E1663" s="3"/>
      <c r="F1663" s="6"/>
      <c r="G1663" s="6"/>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row>
    <row r="1664" spans="2:196" x14ac:dyDescent="0.2">
      <c r="B1664" s="3"/>
      <c r="C1664" s="3"/>
      <c r="D1664" s="3"/>
      <c r="E1664" s="3"/>
      <c r="F1664" s="6"/>
      <c r="G1664" s="6"/>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row>
    <row r="1665" spans="2:196" x14ac:dyDescent="0.2">
      <c r="B1665" s="3"/>
      <c r="C1665" s="3"/>
      <c r="D1665" s="3"/>
      <c r="E1665" s="3"/>
      <c r="F1665" s="6"/>
      <c r="G1665" s="6"/>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row>
    <row r="1666" spans="2:196" x14ac:dyDescent="0.2">
      <c r="B1666" s="3"/>
      <c r="C1666" s="3"/>
      <c r="D1666" s="3"/>
      <c r="E1666" s="3"/>
      <c r="F1666" s="6"/>
      <c r="G1666" s="6"/>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row>
    <row r="1667" spans="2:196" x14ac:dyDescent="0.2">
      <c r="B1667" s="3"/>
      <c r="C1667" s="3"/>
      <c r="D1667" s="3"/>
      <c r="E1667" s="3"/>
      <c r="F1667" s="6"/>
      <c r="G1667" s="6"/>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row>
    <row r="1668" spans="2:196" x14ac:dyDescent="0.2">
      <c r="B1668" s="3"/>
      <c r="C1668" s="3"/>
      <c r="D1668" s="3"/>
      <c r="E1668" s="3"/>
      <c r="F1668" s="6"/>
      <c r="G1668" s="6"/>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row>
    <row r="1669" spans="2:196" x14ac:dyDescent="0.2">
      <c r="B1669" s="3"/>
      <c r="C1669" s="3"/>
      <c r="D1669" s="3"/>
      <c r="E1669" s="3"/>
      <c r="F1669" s="6"/>
      <c r="G1669" s="6"/>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row>
    <row r="1670" spans="2:196" x14ac:dyDescent="0.2">
      <c r="B1670" s="3"/>
      <c r="C1670" s="3"/>
      <c r="D1670" s="3"/>
      <c r="E1670" s="3"/>
      <c r="F1670" s="6"/>
      <c r="G1670" s="6"/>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row>
    <row r="1671" spans="2:196" x14ac:dyDescent="0.2">
      <c r="B1671" s="3"/>
      <c r="C1671" s="3"/>
      <c r="D1671" s="3"/>
      <c r="E1671" s="3"/>
      <c r="F1671" s="6"/>
      <c r="G1671" s="6"/>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row>
    <row r="1672" spans="2:196" x14ac:dyDescent="0.2">
      <c r="B1672" s="3"/>
      <c r="C1672" s="3"/>
      <c r="D1672" s="3"/>
      <c r="E1672" s="3"/>
      <c r="F1672" s="6"/>
      <c r="G1672" s="6"/>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row>
    <row r="1673" spans="2:196" x14ac:dyDescent="0.2">
      <c r="B1673" s="3"/>
      <c r="C1673" s="3"/>
      <c r="D1673" s="3"/>
      <c r="E1673" s="3"/>
      <c r="F1673" s="6"/>
      <c r="G1673" s="6"/>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row>
    <row r="1674" spans="2:196" x14ac:dyDescent="0.2">
      <c r="B1674" s="3"/>
      <c r="C1674" s="3"/>
      <c r="D1674" s="3"/>
      <c r="E1674" s="3"/>
      <c r="F1674" s="6"/>
      <c r="G1674" s="6"/>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row>
    <row r="1675" spans="2:196" x14ac:dyDescent="0.2">
      <c r="B1675" s="3"/>
      <c r="C1675" s="3"/>
      <c r="D1675" s="3"/>
      <c r="E1675" s="3"/>
      <c r="F1675" s="6"/>
      <c r="G1675" s="6"/>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row>
    <row r="1676" spans="2:196" x14ac:dyDescent="0.2">
      <c r="B1676" s="3"/>
      <c r="C1676" s="3"/>
      <c r="D1676" s="3"/>
      <c r="E1676" s="3"/>
      <c r="F1676" s="6"/>
      <c r="G1676" s="6"/>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row>
    <row r="1677" spans="2:196" x14ac:dyDescent="0.2">
      <c r="B1677" s="3"/>
      <c r="C1677" s="3"/>
      <c r="D1677" s="3"/>
      <c r="E1677" s="3"/>
      <c r="F1677" s="6"/>
      <c r="G1677" s="6"/>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row>
    <row r="1678" spans="2:196" x14ac:dyDescent="0.2">
      <c r="B1678" s="3"/>
      <c r="C1678" s="3"/>
      <c r="D1678" s="3"/>
      <c r="E1678" s="3"/>
      <c r="F1678" s="6"/>
      <c r="G1678" s="6"/>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row>
    <row r="1679" spans="2:196" x14ac:dyDescent="0.2">
      <c r="B1679" s="3"/>
      <c r="C1679" s="3"/>
      <c r="D1679" s="3"/>
      <c r="E1679" s="3"/>
      <c r="F1679" s="6"/>
      <c r="G1679" s="6"/>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row>
    <row r="1680" spans="2:196" x14ac:dyDescent="0.2">
      <c r="B1680" s="3"/>
      <c r="C1680" s="3"/>
      <c r="D1680" s="3"/>
      <c r="E1680" s="3"/>
      <c r="F1680" s="6"/>
      <c r="G1680" s="6"/>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row>
    <row r="1681" spans="2:196" x14ac:dyDescent="0.2">
      <c r="B1681" s="3"/>
      <c r="C1681" s="3"/>
      <c r="D1681" s="3"/>
      <c r="E1681" s="3"/>
      <c r="F1681" s="6"/>
      <c r="G1681" s="6"/>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row>
    <row r="1682" spans="2:196" x14ac:dyDescent="0.2">
      <c r="B1682" s="3"/>
      <c r="C1682" s="3"/>
      <c r="D1682" s="3"/>
      <c r="E1682" s="3"/>
      <c r="F1682" s="6"/>
      <c r="G1682" s="6"/>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row>
    <row r="1683" spans="2:196" x14ac:dyDescent="0.2">
      <c r="B1683" s="3"/>
      <c r="C1683" s="3"/>
      <c r="D1683" s="3"/>
      <c r="E1683" s="3"/>
      <c r="F1683" s="6"/>
      <c r="G1683" s="6"/>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row>
    <row r="1684" spans="2:196" x14ac:dyDescent="0.2">
      <c r="B1684" s="3"/>
      <c r="C1684" s="3"/>
      <c r="D1684" s="3"/>
      <c r="E1684" s="3"/>
      <c r="F1684" s="6"/>
      <c r="G1684" s="6"/>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row>
    <row r="1685" spans="2:196" x14ac:dyDescent="0.2">
      <c r="B1685" s="3"/>
      <c r="C1685" s="3"/>
      <c r="D1685" s="3"/>
      <c r="E1685" s="3"/>
      <c r="F1685" s="6"/>
      <c r="G1685" s="6"/>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row>
    <row r="1686" spans="2:196" x14ac:dyDescent="0.2">
      <c r="B1686" s="3"/>
      <c r="C1686" s="3"/>
      <c r="D1686" s="3"/>
      <c r="E1686" s="3"/>
      <c r="F1686" s="6"/>
      <c r="G1686" s="6"/>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row>
    <row r="1687" spans="2:196" x14ac:dyDescent="0.2">
      <c r="B1687" s="3"/>
      <c r="C1687" s="3"/>
      <c r="D1687" s="3"/>
      <c r="E1687" s="3"/>
      <c r="F1687" s="6"/>
      <c r="G1687" s="6"/>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row>
    <row r="1688" spans="2:196" x14ac:dyDescent="0.2">
      <c r="B1688" s="3"/>
      <c r="C1688" s="3"/>
      <c r="D1688" s="3"/>
      <c r="E1688" s="3"/>
      <c r="F1688" s="6"/>
      <c r="G1688" s="6"/>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row>
    <row r="1689" spans="2:196" x14ac:dyDescent="0.2">
      <c r="B1689" s="3"/>
      <c r="C1689" s="3"/>
      <c r="D1689" s="3"/>
      <c r="E1689" s="3"/>
      <c r="F1689" s="6"/>
      <c r="G1689" s="6"/>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row>
    <row r="1690" spans="2:196" x14ac:dyDescent="0.2">
      <c r="B1690" s="3"/>
      <c r="C1690" s="3"/>
      <c r="D1690" s="3"/>
      <c r="E1690" s="3"/>
      <c r="F1690" s="6"/>
      <c r="G1690" s="6"/>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row>
    <row r="1691" spans="2:196" x14ac:dyDescent="0.2">
      <c r="B1691" s="3"/>
      <c r="C1691" s="3"/>
      <c r="D1691" s="3"/>
      <c r="E1691" s="3"/>
      <c r="F1691" s="6"/>
      <c r="G1691" s="6"/>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row>
    <row r="1692" spans="2:196" x14ac:dyDescent="0.2">
      <c r="B1692" s="3"/>
      <c r="C1692" s="3"/>
      <c r="D1692" s="3"/>
      <c r="E1692" s="3"/>
      <c r="F1692" s="6"/>
      <c r="G1692" s="6"/>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row>
    <row r="1693" spans="2:196" x14ac:dyDescent="0.2">
      <c r="B1693" s="3"/>
      <c r="C1693" s="3"/>
      <c r="D1693" s="3"/>
      <c r="E1693" s="3"/>
      <c r="F1693" s="6"/>
      <c r="G1693" s="6"/>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row>
    <row r="1694" spans="2:196" x14ac:dyDescent="0.2">
      <c r="B1694" s="3"/>
      <c r="C1694" s="3"/>
      <c r="D1694" s="3"/>
      <c r="E1694" s="3"/>
      <c r="F1694" s="6"/>
      <c r="G1694" s="6"/>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row>
    <row r="1695" spans="2:196" x14ac:dyDescent="0.2">
      <c r="B1695" s="3"/>
      <c r="C1695" s="3"/>
      <c r="D1695" s="3"/>
      <c r="E1695" s="3"/>
      <c r="F1695" s="6"/>
      <c r="G1695" s="6"/>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row>
    <row r="1696" spans="2:196" x14ac:dyDescent="0.2">
      <c r="B1696" s="3"/>
      <c r="C1696" s="3"/>
      <c r="D1696" s="3"/>
      <c r="E1696" s="3"/>
      <c r="F1696" s="6"/>
      <c r="G1696" s="6"/>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row>
    <row r="1697" spans="2:196" x14ac:dyDescent="0.2">
      <c r="B1697" s="3"/>
      <c r="C1697" s="3"/>
      <c r="D1697" s="3"/>
      <c r="E1697" s="3"/>
      <c r="F1697" s="6"/>
      <c r="G1697" s="6"/>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row>
    <row r="1698" spans="2:196" x14ac:dyDescent="0.2">
      <c r="B1698" s="3"/>
      <c r="C1698" s="3"/>
      <c r="D1698" s="3"/>
      <c r="E1698" s="3"/>
      <c r="F1698" s="6"/>
      <c r="G1698" s="6"/>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row>
    <row r="1699" spans="2:196" x14ac:dyDescent="0.2">
      <c r="B1699" s="3"/>
      <c r="C1699" s="3"/>
      <c r="D1699" s="3"/>
      <c r="E1699" s="3"/>
      <c r="F1699" s="6"/>
      <c r="G1699" s="6"/>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row>
    <row r="1700" spans="2:196" x14ac:dyDescent="0.2">
      <c r="B1700" s="3"/>
      <c r="C1700" s="3"/>
      <c r="D1700" s="3"/>
      <c r="E1700" s="3"/>
      <c r="F1700" s="6"/>
      <c r="G1700" s="6"/>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row>
    <row r="1701" spans="2:196" x14ac:dyDescent="0.2">
      <c r="B1701" s="3"/>
      <c r="C1701" s="3"/>
      <c r="D1701" s="3"/>
      <c r="E1701" s="3"/>
      <c r="F1701" s="6"/>
      <c r="G1701" s="6"/>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row>
    <row r="1702" spans="2:196" x14ac:dyDescent="0.2">
      <c r="B1702" s="3"/>
      <c r="C1702" s="3"/>
      <c r="D1702" s="3"/>
      <c r="E1702" s="3"/>
      <c r="F1702" s="6"/>
      <c r="G1702" s="6"/>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row>
    <row r="1703" spans="2:196" x14ac:dyDescent="0.2">
      <c r="B1703" s="3"/>
      <c r="C1703" s="3"/>
      <c r="D1703" s="3"/>
      <c r="E1703" s="3"/>
      <c r="F1703" s="6"/>
      <c r="G1703" s="6"/>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row>
    <row r="1704" spans="2:196" x14ac:dyDescent="0.2">
      <c r="B1704" s="3"/>
      <c r="C1704" s="3"/>
      <c r="D1704" s="3"/>
      <c r="E1704" s="3"/>
      <c r="F1704" s="6"/>
      <c r="G1704" s="6"/>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row>
    <row r="1705" spans="2:196" x14ac:dyDescent="0.2">
      <c r="B1705" s="3"/>
      <c r="C1705" s="3"/>
      <c r="D1705" s="3"/>
      <c r="E1705" s="3"/>
      <c r="F1705" s="6"/>
      <c r="G1705" s="6"/>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row>
    <row r="1706" spans="2:196" x14ac:dyDescent="0.2">
      <c r="B1706" s="3"/>
      <c r="C1706" s="3"/>
      <c r="D1706" s="3"/>
      <c r="E1706" s="3"/>
      <c r="F1706" s="6"/>
      <c r="G1706" s="6"/>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row>
    <row r="1707" spans="2:196" x14ac:dyDescent="0.2">
      <c r="B1707" s="3"/>
      <c r="C1707" s="3"/>
      <c r="D1707" s="3"/>
      <c r="E1707" s="3"/>
      <c r="F1707" s="6"/>
      <c r="G1707" s="6"/>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row>
    <row r="1708" spans="2:196" x14ac:dyDescent="0.2">
      <c r="B1708" s="3"/>
      <c r="C1708" s="3"/>
      <c r="D1708" s="3"/>
      <c r="E1708" s="3"/>
      <c r="F1708" s="6"/>
      <c r="G1708" s="6"/>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row>
    <row r="1709" spans="2:196" x14ac:dyDescent="0.2">
      <c r="B1709" s="3"/>
      <c r="C1709" s="3"/>
      <c r="D1709" s="3"/>
      <c r="E1709" s="3"/>
      <c r="F1709" s="6"/>
      <c r="G1709" s="6"/>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row>
    <row r="1710" spans="2:196" x14ac:dyDescent="0.2">
      <c r="B1710" s="3"/>
      <c r="C1710" s="3"/>
      <c r="D1710" s="3"/>
      <c r="E1710" s="3"/>
      <c r="F1710" s="6"/>
      <c r="G1710" s="6"/>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row>
    <row r="1711" spans="2:196" x14ac:dyDescent="0.2">
      <c r="B1711" s="3"/>
      <c r="C1711" s="3"/>
      <c r="D1711" s="3"/>
      <c r="E1711" s="3"/>
      <c r="F1711" s="6"/>
      <c r="G1711" s="6"/>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row>
    <row r="1712" spans="2:196" x14ac:dyDescent="0.2">
      <c r="B1712" s="3"/>
      <c r="C1712" s="3"/>
      <c r="D1712" s="3"/>
      <c r="E1712" s="3"/>
      <c r="F1712" s="6"/>
      <c r="G1712" s="6"/>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row>
    <row r="1713" spans="2:196" x14ac:dyDescent="0.2">
      <c r="B1713" s="3"/>
      <c r="C1713" s="3"/>
      <c r="D1713" s="3"/>
      <c r="E1713" s="3"/>
      <c r="F1713" s="6"/>
      <c r="G1713" s="6"/>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row>
    <row r="1714" spans="2:196" x14ac:dyDescent="0.2">
      <c r="B1714" s="3"/>
      <c r="C1714" s="3"/>
      <c r="D1714" s="3"/>
      <c r="E1714" s="3"/>
      <c r="F1714" s="6"/>
      <c r="G1714" s="6"/>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row>
    <row r="1715" spans="2:196" x14ac:dyDescent="0.2">
      <c r="B1715" s="3"/>
      <c r="C1715" s="3"/>
      <c r="D1715" s="3"/>
      <c r="E1715" s="3"/>
      <c r="F1715" s="6"/>
      <c r="G1715" s="6"/>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row>
    <row r="1716" spans="2:196" x14ac:dyDescent="0.2">
      <c r="B1716" s="3"/>
      <c r="C1716" s="3"/>
      <c r="D1716" s="3"/>
      <c r="E1716" s="3"/>
      <c r="F1716" s="6"/>
      <c r="G1716" s="6"/>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row>
    <row r="1717" spans="2:196" x14ac:dyDescent="0.2">
      <c r="B1717" s="3"/>
      <c r="C1717" s="3"/>
      <c r="D1717" s="3"/>
      <c r="E1717" s="3"/>
      <c r="F1717" s="6"/>
      <c r="G1717" s="6"/>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row>
    <row r="1718" spans="2:196" x14ac:dyDescent="0.2">
      <c r="B1718" s="3"/>
      <c r="C1718" s="3"/>
      <c r="D1718" s="3"/>
      <c r="E1718" s="3"/>
      <c r="F1718" s="6"/>
      <c r="G1718" s="6"/>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row>
    <row r="1719" spans="2:196" x14ac:dyDescent="0.2">
      <c r="B1719" s="3"/>
      <c r="C1719" s="3"/>
      <c r="D1719" s="3"/>
      <c r="E1719" s="3"/>
      <c r="F1719" s="6"/>
      <c r="G1719" s="6"/>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row>
    <row r="1720" spans="2:196" x14ac:dyDescent="0.2">
      <c r="B1720" s="3"/>
      <c r="C1720" s="3"/>
      <c r="D1720" s="3"/>
      <c r="E1720" s="3"/>
      <c r="F1720" s="6"/>
      <c r="G1720" s="6"/>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row>
    <row r="1721" spans="2:196" x14ac:dyDescent="0.2">
      <c r="B1721" s="3"/>
      <c r="C1721" s="3"/>
      <c r="D1721" s="3"/>
      <c r="E1721" s="3"/>
      <c r="F1721" s="6"/>
      <c r="G1721" s="6"/>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row>
    <row r="1722" spans="2:196" x14ac:dyDescent="0.2">
      <c r="B1722" s="3"/>
      <c r="C1722" s="3"/>
      <c r="D1722" s="3"/>
      <c r="E1722" s="3"/>
      <c r="F1722" s="6"/>
      <c r="G1722" s="6"/>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row>
    <row r="1723" spans="2:196" x14ac:dyDescent="0.2">
      <c r="B1723" s="3"/>
      <c r="C1723" s="3"/>
      <c r="D1723" s="3"/>
      <c r="E1723" s="3"/>
      <c r="F1723" s="6"/>
      <c r="G1723" s="6"/>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row>
    <row r="1724" spans="2:196" x14ac:dyDescent="0.2">
      <c r="B1724" s="3"/>
      <c r="C1724" s="3"/>
      <c r="D1724" s="3"/>
      <c r="E1724" s="3"/>
      <c r="F1724" s="6"/>
      <c r="G1724" s="6"/>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row>
    <row r="1725" spans="2:196" x14ac:dyDescent="0.2">
      <c r="B1725" s="3"/>
      <c r="C1725" s="3"/>
      <c r="D1725" s="3"/>
      <c r="E1725" s="3"/>
      <c r="F1725" s="6"/>
      <c r="G1725" s="6"/>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row>
    <row r="1726" spans="2:196" x14ac:dyDescent="0.2">
      <c r="B1726" s="3"/>
      <c r="C1726" s="3"/>
      <c r="D1726" s="3"/>
      <c r="E1726" s="3"/>
      <c r="F1726" s="6"/>
      <c r="G1726" s="6"/>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row>
    <row r="1727" spans="2:196" x14ac:dyDescent="0.2">
      <c r="B1727" s="3"/>
      <c r="C1727" s="3"/>
      <c r="D1727" s="3"/>
      <c r="E1727" s="3"/>
      <c r="F1727" s="6"/>
      <c r="G1727" s="6"/>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row>
    <row r="1728" spans="2:196" x14ac:dyDescent="0.2">
      <c r="B1728" s="3"/>
      <c r="C1728" s="3"/>
      <c r="D1728" s="3"/>
      <c r="E1728" s="3"/>
      <c r="F1728" s="6"/>
      <c r="G1728" s="6"/>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c r="GN1728" s="3"/>
    </row>
    <row r="1729" spans="2:196" x14ac:dyDescent="0.2">
      <c r="B1729" s="3"/>
      <c r="C1729" s="3"/>
      <c r="D1729" s="3"/>
      <c r="E1729" s="3"/>
      <c r="F1729" s="6"/>
      <c r="G1729" s="6"/>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c r="GN1729" s="3"/>
    </row>
    <row r="1730" spans="2:196" x14ac:dyDescent="0.2">
      <c r="B1730" s="3"/>
      <c r="C1730" s="3"/>
      <c r="D1730" s="3"/>
      <c r="E1730" s="3"/>
      <c r="F1730" s="6"/>
      <c r="G1730" s="6"/>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c r="GN1730" s="3"/>
    </row>
    <row r="1731" spans="2:196" x14ac:dyDescent="0.2">
      <c r="B1731" s="3"/>
      <c r="C1731" s="3"/>
      <c r="D1731" s="3"/>
      <c r="E1731" s="3"/>
      <c r="F1731" s="6"/>
      <c r="G1731" s="6"/>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c r="GN1731" s="3"/>
    </row>
    <row r="1732" spans="2:196" x14ac:dyDescent="0.2">
      <c r="B1732" s="3"/>
      <c r="C1732" s="3"/>
      <c r="D1732" s="3"/>
      <c r="E1732" s="3"/>
      <c r="F1732" s="6"/>
      <c r="G1732" s="6"/>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c r="GN1732" s="3"/>
    </row>
    <row r="1733" spans="2:196" x14ac:dyDescent="0.2">
      <c r="B1733" s="3"/>
      <c r="C1733" s="3"/>
      <c r="D1733" s="3"/>
      <c r="E1733" s="3"/>
      <c r="F1733" s="6"/>
      <c r="G1733" s="6"/>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c r="GN1733" s="3"/>
    </row>
    <row r="1734" spans="2:196" x14ac:dyDescent="0.2">
      <c r="B1734" s="3"/>
      <c r="C1734" s="3"/>
      <c r="D1734" s="3"/>
      <c r="E1734" s="3"/>
      <c r="F1734" s="6"/>
      <c r="G1734" s="6"/>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c r="GN1734" s="3"/>
    </row>
    <row r="1735" spans="2:196" x14ac:dyDescent="0.2">
      <c r="B1735" s="3"/>
      <c r="C1735" s="3"/>
      <c r="D1735" s="3"/>
      <c r="E1735" s="3"/>
      <c r="F1735" s="6"/>
      <c r="G1735" s="6"/>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c r="GN1735" s="3"/>
    </row>
    <row r="1736" spans="2:196" x14ac:dyDescent="0.2">
      <c r="B1736" s="3"/>
      <c r="C1736" s="3"/>
      <c r="D1736" s="3"/>
      <c r="E1736" s="3"/>
      <c r="F1736" s="6"/>
      <c r="G1736" s="6"/>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c r="GN1736" s="3"/>
    </row>
    <row r="1737" spans="2:196" x14ac:dyDescent="0.2">
      <c r="B1737" s="3"/>
      <c r="C1737" s="3"/>
      <c r="D1737" s="3"/>
      <c r="E1737" s="3"/>
      <c r="F1737" s="6"/>
      <c r="G1737" s="6"/>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c r="GN1737" s="3"/>
    </row>
    <row r="1738" spans="2:196" x14ac:dyDescent="0.2">
      <c r="B1738" s="3"/>
      <c r="C1738" s="3"/>
      <c r="D1738" s="3"/>
      <c r="E1738" s="3"/>
      <c r="F1738" s="6"/>
      <c r="G1738" s="6"/>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c r="GN1738" s="3"/>
    </row>
    <row r="1739" spans="2:196" x14ac:dyDescent="0.2">
      <c r="B1739" s="3"/>
      <c r="C1739" s="3"/>
      <c r="D1739" s="3"/>
      <c r="E1739" s="3"/>
      <c r="F1739" s="6"/>
      <c r="G1739" s="6"/>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c r="GN1739" s="3"/>
    </row>
    <row r="1740" spans="2:196" x14ac:dyDescent="0.2">
      <c r="B1740" s="3"/>
      <c r="C1740" s="3"/>
      <c r="D1740" s="3"/>
      <c r="E1740" s="3"/>
      <c r="F1740" s="6"/>
      <c r="G1740" s="6"/>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c r="GN1740" s="3"/>
    </row>
    <row r="1741" spans="2:196" x14ac:dyDescent="0.2">
      <c r="B1741" s="3"/>
      <c r="C1741" s="3"/>
      <c r="D1741" s="3"/>
      <c r="E1741" s="3"/>
      <c r="F1741" s="6"/>
      <c r="G1741" s="6"/>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c r="GN1741" s="3"/>
    </row>
    <row r="1742" spans="2:196" x14ac:dyDescent="0.2">
      <c r="B1742" s="3"/>
      <c r="C1742" s="3"/>
      <c r="D1742" s="3"/>
      <c r="E1742" s="3"/>
      <c r="F1742" s="6"/>
      <c r="G1742" s="6"/>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c r="GN1742" s="3"/>
    </row>
    <row r="1743" spans="2:196" x14ac:dyDescent="0.2">
      <c r="B1743" s="3"/>
      <c r="C1743" s="3"/>
      <c r="D1743" s="3"/>
      <c r="E1743" s="3"/>
      <c r="F1743" s="6"/>
      <c r="G1743" s="6"/>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c r="GN1743" s="3"/>
    </row>
    <row r="1744" spans="2:196" x14ac:dyDescent="0.2">
      <c r="B1744" s="3"/>
      <c r="C1744" s="3"/>
      <c r="D1744" s="3"/>
      <c r="E1744" s="3"/>
      <c r="F1744" s="6"/>
      <c r="G1744" s="6"/>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c r="GN1744" s="3"/>
    </row>
    <row r="1745" spans="2:196" x14ac:dyDescent="0.2">
      <c r="B1745" s="3"/>
      <c r="C1745" s="3"/>
      <c r="D1745" s="3"/>
      <c r="E1745" s="3"/>
      <c r="F1745" s="6"/>
      <c r="G1745" s="6"/>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c r="GN1745" s="3"/>
    </row>
    <row r="1746" spans="2:196" x14ac:dyDescent="0.2">
      <c r="B1746" s="3"/>
      <c r="C1746" s="3"/>
      <c r="D1746" s="3"/>
      <c r="E1746" s="3"/>
      <c r="F1746" s="6"/>
      <c r="G1746" s="6"/>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c r="GN1746" s="3"/>
    </row>
    <row r="1747" spans="2:196" x14ac:dyDescent="0.2">
      <c r="B1747" s="3"/>
      <c r="C1747" s="3"/>
      <c r="D1747" s="3"/>
      <c r="E1747" s="3"/>
      <c r="F1747" s="6"/>
      <c r="G1747" s="6"/>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c r="GN1747" s="3"/>
    </row>
    <row r="1748" spans="2:196" x14ac:dyDescent="0.2">
      <c r="B1748" s="3"/>
      <c r="C1748" s="3"/>
      <c r="D1748" s="3"/>
      <c r="E1748" s="3"/>
      <c r="F1748" s="6"/>
      <c r="G1748" s="6"/>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c r="GN1748" s="3"/>
    </row>
    <row r="1749" spans="2:196" x14ac:dyDescent="0.2">
      <c r="B1749" s="3"/>
      <c r="C1749" s="3"/>
      <c r="D1749" s="3"/>
      <c r="E1749" s="3"/>
      <c r="F1749" s="6"/>
      <c r="G1749" s="6"/>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c r="GN1749" s="3"/>
    </row>
    <row r="1750" spans="2:196" x14ac:dyDescent="0.2">
      <c r="B1750" s="3"/>
      <c r="C1750" s="3"/>
      <c r="D1750" s="3"/>
      <c r="E1750" s="3"/>
      <c r="F1750" s="6"/>
      <c r="G1750" s="6"/>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c r="ER1750" s="3"/>
      <c r="ES1750" s="3"/>
      <c r="ET1750" s="3"/>
      <c r="EU1750" s="3"/>
      <c r="EV1750" s="3"/>
      <c r="EW1750" s="3"/>
      <c r="EX1750" s="3"/>
      <c r="EY1750" s="3"/>
      <c r="EZ1750" s="3"/>
      <c r="FA1750" s="3"/>
      <c r="FB1750" s="3"/>
      <c r="FC1750" s="3"/>
      <c r="FD1750" s="3"/>
      <c r="FE1750" s="3"/>
      <c r="FF1750" s="3"/>
      <c r="FG1750" s="3"/>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c r="GN1750" s="3"/>
    </row>
    <row r="1751" spans="2:196" x14ac:dyDescent="0.2">
      <c r="B1751" s="3"/>
      <c r="C1751" s="3"/>
      <c r="D1751" s="3"/>
      <c r="E1751" s="3"/>
      <c r="F1751" s="6"/>
      <c r="G1751" s="6"/>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c r="ER1751" s="3"/>
      <c r="ES1751" s="3"/>
      <c r="ET1751" s="3"/>
      <c r="EU1751" s="3"/>
      <c r="EV1751" s="3"/>
      <c r="EW1751" s="3"/>
      <c r="EX1751" s="3"/>
      <c r="EY1751" s="3"/>
      <c r="EZ1751" s="3"/>
      <c r="FA1751" s="3"/>
      <c r="FB1751" s="3"/>
      <c r="FC1751" s="3"/>
      <c r="FD1751" s="3"/>
      <c r="FE1751" s="3"/>
      <c r="FF1751" s="3"/>
      <c r="FG1751" s="3"/>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c r="GN1751" s="3"/>
    </row>
    <row r="1752" spans="2:196" x14ac:dyDescent="0.2">
      <c r="B1752" s="3"/>
      <c r="C1752" s="3"/>
      <c r="D1752" s="3"/>
      <c r="E1752" s="3"/>
      <c r="F1752" s="6"/>
      <c r="G1752" s="6"/>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c r="ER1752" s="3"/>
      <c r="ES1752" s="3"/>
      <c r="ET1752" s="3"/>
      <c r="EU1752" s="3"/>
      <c r="EV1752" s="3"/>
      <c r="EW1752" s="3"/>
      <c r="EX1752" s="3"/>
      <c r="EY1752" s="3"/>
      <c r="EZ1752" s="3"/>
      <c r="FA1752" s="3"/>
      <c r="FB1752" s="3"/>
      <c r="FC1752" s="3"/>
      <c r="FD1752" s="3"/>
      <c r="FE1752" s="3"/>
      <c r="FF1752" s="3"/>
      <c r="FG1752" s="3"/>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c r="GN1752" s="3"/>
    </row>
    <row r="1753" spans="2:196" x14ac:dyDescent="0.2">
      <c r="B1753" s="3"/>
      <c r="C1753" s="3"/>
      <c r="D1753" s="3"/>
      <c r="E1753" s="3"/>
      <c r="F1753" s="6"/>
      <c r="G1753" s="6"/>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c r="ER1753" s="3"/>
      <c r="ES1753" s="3"/>
      <c r="ET1753" s="3"/>
      <c r="EU1753" s="3"/>
      <c r="EV1753" s="3"/>
      <c r="EW1753" s="3"/>
      <c r="EX1753" s="3"/>
      <c r="EY1753" s="3"/>
      <c r="EZ1753" s="3"/>
      <c r="FA1753" s="3"/>
      <c r="FB1753" s="3"/>
      <c r="FC1753" s="3"/>
      <c r="FD1753" s="3"/>
      <c r="FE1753" s="3"/>
      <c r="FF1753" s="3"/>
      <c r="FG1753" s="3"/>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c r="GN1753" s="3"/>
    </row>
    <row r="1754" spans="2:196" x14ac:dyDescent="0.2">
      <c r="B1754" s="3"/>
      <c r="C1754" s="3"/>
      <c r="D1754" s="3"/>
      <c r="E1754" s="3"/>
      <c r="F1754" s="6"/>
      <c r="G1754" s="6"/>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c r="ER1754" s="3"/>
      <c r="ES1754" s="3"/>
      <c r="ET1754" s="3"/>
      <c r="EU1754" s="3"/>
      <c r="EV1754" s="3"/>
      <c r="EW1754" s="3"/>
      <c r="EX1754" s="3"/>
      <c r="EY1754" s="3"/>
      <c r="EZ1754" s="3"/>
      <c r="FA1754" s="3"/>
      <c r="FB1754" s="3"/>
      <c r="FC1754" s="3"/>
      <c r="FD1754" s="3"/>
      <c r="FE1754" s="3"/>
      <c r="FF1754" s="3"/>
      <c r="FG1754" s="3"/>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c r="GN1754" s="3"/>
    </row>
    <row r="1755" spans="2:196" x14ac:dyDescent="0.2">
      <c r="B1755" s="3"/>
      <c r="C1755" s="3"/>
      <c r="D1755" s="3"/>
      <c r="E1755" s="3"/>
      <c r="F1755" s="6"/>
      <c r="G1755" s="6"/>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c r="ER1755" s="3"/>
      <c r="ES1755" s="3"/>
      <c r="ET1755" s="3"/>
      <c r="EU1755" s="3"/>
      <c r="EV1755" s="3"/>
      <c r="EW1755" s="3"/>
      <c r="EX1755" s="3"/>
      <c r="EY1755" s="3"/>
      <c r="EZ1755" s="3"/>
      <c r="FA1755" s="3"/>
      <c r="FB1755" s="3"/>
      <c r="FC1755" s="3"/>
      <c r="FD1755" s="3"/>
      <c r="FE1755" s="3"/>
      <c r="FF1755" s="3"/>
      <c r="FG1755" s="3"/>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c r="GN1755" s="3"/>
    </row>
    <row r="1756" spans="2:196" x14ac:dyDescent="0.2">
      <c r="B1756" s="3"/>
      <c r="C1756" s="3"/>
      <c r="D1756" s="3"/>
      <c r="E1756" s="3"/>
      <c r="F1756" s="6"/>
      <c r="G1756" s="6"/>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c r="ER1756" s="3"/>
      <c r="ES1756" s="3"/>
      <c r="ET1756" s="3"/>
      <c r="EU1756" s="3"/>
      <c r="EV1756" s="3"/>
      <c r="EW1756" s="3"/>
      <c r="EX1756" s="3"/>
      <c r="EY1756" s="3"/>
      <c r="EZ1756" s="3"/>
      <c r="FA1756" s="3"/>
      <c r="FB1756" s="3"/>
      <c r="FC1756" s="3"/>
      <c r="FD1756" s="3"/>
      <c r="FE1756" s="3"/>
      <c r="FF1756" s="3"/>
      <c r="FG1756" s="3"/>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c r="GN1756" s="3"/>
    </row>
    <row r="1757" spans="2:196" x14ac:dyDescent="0.2">
      <c r="B1757" s="3"/>
      <c r="C1757" s="3"/>
      <c r="D1757" s="3"/>
      <c r="E1757" s="3"/>
      <c r="F1757" s="6"/>
      <c r="G1757" s="6"/>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c r="ER1757" s="3"/>
      <c r="ES1757" s="3"/>
      <c r="ET1757" s="3"/>
      <c r="EU1757" s="3"/>
      <c r="EV1757" s="3"/>
      <c r="EW1757" s="3"/>
      <c r="EX1757" s="3"/>
      <c r="EY1757" s="3"/>
      <c r="EZ1757" s="3"/>
      <c r="FA1757" s="3"/>
      <c r="FB1757" s="3"/>
      <c r="FC1757" s="3"/>
      <c r="FD1757" s="3"/>
      <c r="FE1757" s="3"/>
      <c r="FF1757" s="3"/>
      <c r="FG1757" s="3"/>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c r="GN1757" s="3"/>
    </row>
    <row r="1758" spans="2:196" x14ac:dyDescent="0.2">
      <c r="B1758" s="3"/>
      <c r="C1758" s="3"/>
      <c r="D1758" s="3"/>
      <c r="E1758" s="3"/>
      <c r="F1758" s="6"/>
      <c r="G1758" s="6"/>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c r="ER1758" s="3"/>
      <c r="ES1758" s="3"/>
      <c r="ET1758" s="3"/>
      <c r="EU1758" s="3"/>
      <c r="EV1758" s="3"/>
      <c r="EW1758" s="3"/>
      <c r="EX1758" s="3"/>
      <c r="EY1758" s="3"/>
      <c r="EZ1758" s="3"/>
      <c r="FA1758" s="3"/>
      <c r="FB1758" s="3"/>
      <c r="FC1758" s="3"/>
      <c r="FD1758" s="3"/>
      <c r="FE1758" s="3"/>
      <c r="FF1758" s="3"/>
      <c r="FG1758" s="3"/>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c r="GN1758" s="3"/>
    </row>
    <row r="1759" spans="2:196" x14ac:dyDescent="0.2">
      <c r="B1759" s="3"/>
      <c r="C1759" s="3"/>
      <c r="D1759" s="3"/>
      <c r="E1759" s="3"/>
      <c r="F1759" s="6"/>
      <c r="G1759" s="6"/>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c r="ER1759" s="3"/>
      <c r="ES1759" s="3"/>
      <c r="ET1759" s="3"/>
      <c r="EU1759" s="3"/>
      <c r="EV1759" s="3"/>
      <c r="EW1759" s="3"/>
      <c r="EX1759" s="3"/>
      <c r="EY1759" s="3"/>
      <c r="EZ1759" s="3"/>
      <c r="FA1759" s="3"/>
      <c r="FB1759" s="3"/>
      <c r="FC1759" s="3"/>
      <c r="FD1759" s="3"/>
      <c r="FE1759" s="3"/>
      <c r="FF1759" s="3"/>
      <c r="FG1759" s="3"/>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c r="GN1759" s="3"/>
    </row>
    <row r="1760" spans="2:196" x14ac:dyDescent="0.2">
      <c r="B1760" s="3"/>
      <c r="C1760" s="3"/>
      <c r="D1760" s="3"/>
      <c r="E1760" s="3"/>
      <c r="F1760" s="6"/>
      <c r="G1760" s="6"/>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c r="ER1760" s="3"/>
      <c r="ES1760" s="3"/>
      <c r="ET1760" s="3"/>
      <c r="EU1760" s="3"/>
      <c r="EV1760" s="3"/>
      <c r="EW1760" s="3"/>
      <c r="EX1760" s="3"/>
      <c r="EY1760" s="3"/>
      <c r="EZ1760" s="3"/>
      <c r="FA1760" s="3"/>
      <c r="FB1760" s="3"/>
      <c r="FC1760" s="3"/>
      <c r="FD1760" s="3"/>
      <c r="FE1760" s="3"/>
      <c r="FF1760" s="3"/>
      <c r="FG1760" s="3"/>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c r="GN1760" s="3"/>
    </row>
    <row r="1761" spans="2:196" x14ac:dyDescent="0.2">
      <c r="B1761" s="3"/>
      <c r="C1761" s="3"/>
      <c r="D1761" s="3"/>
      <c r="E1761" s="3"/>
      <c r="F1761" s="6"/>
      <c r="G1761" s="6"/>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c r="ER1761" s="3"/>
      <c r="ES1761" s="3"/>
      <c r="ET1761" s="3"/>
      <c r="EU1761" s="3"/>
      <c r="EV1761" s="3"/>
      <c r="EW1761" s="3"/>
      <c r="EX1761" s="3"/>
      <c r="EY1761" s="3"/>
      <c r="EZ1761" s="3"/>
      <c r="FA1761" s="3"/>
      <c r="FB1761" s="3"/>
      <c r="FC1761" s="3"/>
      <c r="FD1761" s="3"/>
      <c r="FE1761" s="3"/>
      <c r="FF1761" s="3"/>
      <c r="FG1761" s="3"/>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c r="GN1761" s="3"/>
    </row>
    <row r="1762" spans="2:196" x14ac:dyDescent="0.2">
      <c r="B1762" s="3"/>
      <c r="C1762" s="3"/>
      <c r="D1762" s="3"/>
      <c r="E1762" s="3"/>
      <c r="F1762" s="6"/>
      <c r="G1762" s="6"/>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c r="ER1762" s="3"/>
      <c r="ES1762" s="3"/>
      <c r="ET1762" s="3"/>
      <c r="EU1762" s="3"/>
      <c r="EV1762" s="3"/>
      <c r="EW1762" s="3"/>
      <c r="EX1762" s="3"/>
      <c r="EY1762" s="3"/>
      <c r="EZ1762" s="3"/>
      <c r="FA1762" s="3"/>
      <c r="FB1762" s="3"/>
      <c r="FC1762" s="3"/>
      <c r="FD1762" s="3"/>
      <c r="FE1762" s="3"/>
      <c r="FF1762" s="3"/>
      <c r="FG1762" s="3"/>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c r="GN1762" s="3"/>
    </row>
    <row r="1763" spans="2:196" x14ac:dyDescent="0.2">
      <c r="B1763" s="3"/>
      <c r="C1763" s="3"/>
      <c r="D1763" s="3"/>
      <c r="E1763" s="3"/>
      <c r="F1763" s="6"/>
      <c r="G1763" s="6"/>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c r="ER1763" s="3"/>
      <c r="ES1763" s="3"/>
      <c r="ET1763" s="3"/>
      <c r="EU1763" s="3"/>
      <c r="EV1763" s="3"/>
      <c r="EW1763" s="3"/>
      <c r="EX1763" s="3"/>
      <c r="EY1763" s="3"/>
      <c r="EZ1763" s="3"/>
      <c r="FA1763" s="3"/>
      <c r="FB1763" s="3"/>
      <c r="FC1763" s="3"/>
      <c r="FD1763" s="3"/>
      <c r="FE1763" s="3"/>
      <c r="FF1763" s="3"/>
      <c r="FG1763" s="3"/>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c r="GN1763" s="3"/>
    </row>
    <row r="1764" spans="2:196" x14ac:dyDescent="0.2">
      <c r="B1764" s="3"/>
      <c r="C1764" s="3"/>
      <c r="D1764" s="3"/>
      <c r="E1764" s="3"/>
      <c r="F1764" s="6"/>
      <c r="G1764" s="6"/>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c r="ER1764" s="3"/>
      <c r="ES1764" s="3"/>
      <c r="ET1764" s="3"/>
      <c r="EU1764" s="3"/>
      <c r="EV1764" s="3"/>
      <c r="EW1764" s="3"/>
      <c r="EX1764" s="3"/>
      <c r="EY1764" s="3"/>
      <c r="EZ1764" s="3"/>
      <c r="FA1764" s="3"/>
      <c r="FB1764" s="3"/>
      <c r="FC1764" s="3"/>
      <c r="FD1764" s="3"/>
      <c r="FE1764" s="3"/>
      <c r="FF1764" s="3"/>
      <c r="FG1764" s="3"/>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c r="GN1764" s="3"/>
    </row>
    <row r="1765" spans="2:196" x14ac:dyDescent="0.2">
      <c r="B1765" s="3"/>
      <c r="C1765" s="3"/>
      <c r="D1765" s="3"/>
      <c r="E1765" s="3"/>
      <c r="F1765" s="6"/>
      <c r="G1765" s="6"/>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c r="ER1765" s="3"/>
      <c r="ES1765" s="3"/>
      <c r="ET1765" s="3"/>
      <c r="EU1765" s="3"/>
      <c r="EV1765" s="3"/>
      <c r="EW1765" s="3"/>
      <c r="EX1765" s="3"/>
      <c r="EY1765" s="3"/>
      <c r="EZ1765" s="3"/>
      <c r="FA1765" s="3"/>
      <c r="FB1765" s="3"/>
      <c r="FC1765" s="3"/>
      <c r="FD1765" s="3"/>
      <c r="FE1765" s="3"/>
      <c r="FF1765" s="3"/>
      <c r="FG1765" s="3"/>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c r="GN1765" s="3"/>
    </row>
    <row r="1766" spans="2:196" x14ac:dyDescent="0.2">
      <c r="B1766" s="3"/>
      <c r="C1766" s="3"/>
      <c r="D1766" s="3"/>
      <c r="E1766" s="3"/>
      <c r="F1766" s="6"/>
      <c r="G1766" s="6"/>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c r="ER1766" s="3"/>
      <c r="ES1766" s="3"/>
      <c r="ET1766" s="3"/>
      <c r="EU1766" s="3"/>
      <c r="EV1766" s="3"/>
      <c r="EW1766" s="3"/>
      <c r="EX1766" s="3"/>
      <c r="EY1766" s="3"/>
      <c r="EZ1766" s="3"/>
      <c r="FA1766" s="3"/>
      <c r="FB1766" s="3"/>
      <c r="FC1766" s="3"/>
      <c r="FD1766" s="3"/>
      <c r="FE1766" s="3"/>
      <c r="FF1766" s="3"/>
      <c r="FG1766" s="3"/>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c r="GN1766" s="3"/>
    </row>
    <row r="1767" spans="2:196" x14ac:dyDescent="0.2">
      <c r="B1767" s="3"/>
      <c r="C1767" s="3"/>
      <c r="D1767" s="3"/>
      <c r="E1767" s="3"/>
      <c r="F1767" s="6"/>
      <c r="G1767" s="6"/>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c r="ER1767" s="3"/>
      <c r="ES1767" s="3"/>
      <c r="ET1767" s="3"/>
      <c r="EU1767" s="3"/>
      <c r="EV1767" s="3"/>
      <c r="EW1767" s="3"/>
      <c r="EX1767" s="3"/>
      <c r="EY1767" s="3"/>
      <c r="EZ1767" s="3"/>
      <c r="FA1767" s="3"/>
      <c r="FB1767" s="3"/>
      <c r="FC1767" s="3"/>
      <c r="FD1767" s="3"/>
      <c r="FE1767" s="3"/>
      <c r="FF1767" s="3"/>
      <c r="FG1767" s="3"/>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c r="GN1767" s="3"/>
    </row>
    <row r="1768" spans="2:196" x14ac:dyDescent="0.2">
      <c r="B1768" s="3"/>
      <c r="C1768" s="3"/>
      <c r="D1768" s="3"/>
      <c r="E1768" s="3"/>
      <c r="F1768" s="6"/>
      <c r="G1768" s="6"/>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c r="ER1768" s="3"/>
      <c r="ES1768" s="3"/>
      <c r="ET1768" s="3"/>
      <c r="EU1768" s="3"/>
      <c r="EV1768" s="3"/>
      <c r="EW1768" s="3"/>
      <c r="EX1768" s="3"/>
      <c r="EY1768" s="3"/>
      <c r="EZ1768" s="3"/>
      <c r="FA1768" s="3"/>
      <c r="FB1768" s="3"/>
      <c r="FC1768" s="3"/>
      <c r="FD1768" s="3"/>
      <c r="FE1768" s="3"/>
      <c r="FF1768" s="3"/>
      <c r="FG1768" s="3"/>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c r="GN1768" s="3"/>
    </row>
    <row r="1769" spans="2:196" x14ac:dyDescent="0.2">
      <c r="B1769" s="3"/>
      <c r="C1769" s="3"/>
      <c r="D1769" s="3"/>
      <c r="E1769" s="3"/>
      <c r="F1769" s="6"/>
      <c r="G1769" s="6"/>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c r="ER1769" s="3"/>
      <c r="ES1769" s="3"/>
      <c r="ET1769" s="3"/>
      <c r="EU1769" s="3"/>
      <c r="EV1769" s="3"/>
      <c r="EW1769" s="3"/>
      <c r="EX1769" s="3"/>
      <c r="EY1769" s="3"/>
      <c r="EZ1769" s="3"/>
      <c r="FA1769" s="3"/>
      <c r="FB1769" s="3"/>
      <c r="FC1769" s="3"/>
      <c r="FD1769" s="3"/>
      <c r="FE1769" s="3"/>
      <c r="FF1769" s="3"/>
      <c r="FG1769" s="3"/>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c r="GN1769" s="3"/>
    </row>
    <row r="1770" spans="2:196" x14ac:dyDescent="0.2">
      <c r="B1770" s="3"/>
      <c r="C1770" s="3"/>
      <c r="D1770" s="3"/>
      <c r="E1770" s="3"/>
      <c r="F1770" s="6"/>
      <c r="G1770" s="6"/>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c r="ER1770" s="3"/>
      <c r="ES1770" s="3"/>
      <c r="ET1770" s="3"/>
      <c r="EU1770" s="3"/>
      <c r="EV1770" s="3"/>
      <c r="EW1770" s="3"/>
      <c r="EX1770" s="3"/>
      <c r="EY1770" s="3"/>
      <c r="EZ1770" s="3"/>
      <c r="FA1770" s="3"/>
      <c r="FB1770" s="3"/>
      <c r="FC1770" s="3"/>
      <c r="FD1770" s="3"/>
      <c r="FE1770" s="3"/>
      <c r="FF1770" s="3"/>
      <c r="FG1770" s="3"/>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c r="GN1770" s="3"/>
    </row>
    <row r="1771" spans="2:196" x14ac:dyDescent="0.2">
      <c r="B1771" s="3"/>
      <c r="C1771" s="3"/>
      <c r="D1771" s="3"/>
      <c r="E1771" s="3"/>
      <c r="F1771" s="6"/>
      <c r="G1771" s="6"/>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c r="ER1771" s="3"/>
      <c r="ES1771" s="3"/>
      <c r="ET1771" s="3"/>
      <c r="EU1771" s="3"/>
      <c r="EV1771" s="3"/>
      <c r="EW1771" s="3"/>
      <c r="EX1771" s="3"/>
      <c r="EY1771" s="3"/>
      <c r="EZ1771" s="3"/>
      <c r="FA1771" s="3"/>
      <c r="FB1771" s="3"/>
      <c r="FC1771" s="3"/>
      <c r="FD1771" s="3"/>
      <c r="FE1771" s="3"/>
      <c r="FF1771" s="3"/>
      <c r="FG1771" s="3"/>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c r="GN1771" s="3"/>
    </row>
    <row r="1772" spans="2:196" x14ac:dyDescent="0.2">
      <c r="B1772" s="3"/>
      <c r="C1772" s="3"/>
      <c r="D1772" s="3"/>
      <c r="E1772" s="3"/>
      <c r="F1772" s="6"/>
      <c r="G1772" s="6"/>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c r="ER1772" s="3"/>
      <c r="ES1772" s="3"/>
      <c r="ET1772" s="3"/>
      <c r="EU1772" s="3"/>
      <c r="EV1772" s="3"/>
      <c r="EW1772" s="3"/>
      <c r="EX1772" s="3"/>
      <c r="EY1772" s="3"/>
      <c r="EZ1772" s="3"/>
      <c r="FA1772" s="3"/>
      <c r="FB1772" s="3"/>
      <c r="FC1772" s="3"/>
      <c r="FD1772" s="3"/>
      <c r="FE1772" s="3"/>
      <c r="FF1772" s="3"/>
      <c r="FG1772" s="3"/>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c r="GN1772" s="3"/>
    </row>
    <row r="1773" spans="2:196" x14ac:dyDescent="0.2">
      <c r="B1773" s="3"/>
      <c r="C1773" s="3"/>
      <c r="D1773" s="3"/>
      <c r="E1773" s="3"/>
      <c r="F1773" s="6"/>
      <c r="G1773" s="6"/>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c r="ER1773" s="3"/>
      <c r="ES1773" s="3"/>
      <c r="ET1773" s="3"/>
      <c r="EU1773" s="3"/>
      <c r="EV1773" s="3"/>
      <c r="EW1773" s="3"/>
      <c r="EX1773" s="3"/>
      <c r="EY1773" s="3"/>
      <c r="EZ1773" s="3"/>
      <c r="FA1773" s="3"/>
      <c r="FB1773" s="3"/>
      <c r="FC1773" s="3"/>
      <c r="FD1773" s="3"/>
      <c r="FE1773" s="3"/>
      <c r="FF1773" s="3"/>
      <c r="FG1773" s="3"/>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c r="GN1773" s="3"/>
    </row>
    <row r="1774" spans="2:196" x14ac:dyDescent="0.2">
      <c r="B1774" s="3"/>
      <c r="C1774" s="3"/>
      <c r="D1774" s="3"/>
      <c r="E1774" s="3"/>
      <c r="F1774" s="6"/>
      <c r="G1774" s="6"/>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c r="ER1774" s="3"/>
      <c r="ES1774" s="3"/>
      <c r="ET1774" s="3"/>
      <c r="EU1774" s="3"/>
      <c r="EV1774" s="3"/>
      <c r="EW1774" s="3"/>
      <c r="EX1774" s="3"/>
      <c r="EY1774" s="3"/>
      <c r="EZ1774" s="3"/>
      <c r="FA1774" s="3"/>
      <c r="FB1774" s="3"/>
      <c r="FC1774" s="3"/>
      <c r="FD1774" s="3"/>
      <c r="FE1774" s="3"/>
      <c r="FF1774" s="3"/>
      <c r="FG1774" s="3"/>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c r="GN1774" s="3"/>
    </row>
    <row r="1775" spans="2:196" x14ac:dyDescent="0.2">
      <c r="B1775" s="3"/>
      <c r="C1775" s="3"/>
      <c r="D1775" s="3"/>
      <c r="E1775" s="3"/>
      <c r="F1775" s="6"/>
      <c r="G1775" s="6"/>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c r="ER1775" s="3"/>
      <c r="ES1775" s="3"/>
      <c r="ET1775" s="3"/>
      <c r="EU1775" s="3"/>
      <c r="EV1775" s="3"/>
      <c r="EW1775" s="3"/>
      <c r="EX1775" s="3"/>
      <c r="EY1775" s="3"/>
      <c r="EZ1775" s="3"/>
      <c r="FA1775" s="3"/>
      <c r="FB1775" s="3"/>
      <c r="FC1775" s="3"/>
      <c r="FD1775" s="3"/>
      <c r="FE1775" s="3"/>
      <c r="FF1775" s="3"/>
      <c r="FG1775" s="3"/>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c r="GN1775" s="3"/>
    </row>
    <row r="1776" spans="2:196" x14ac:dyDescent="0.2">
      <c r="B1776" s="3"/>
      <c r="C1776" s="3"/>
      <c r="D1776" s="3"/>
      <c r="E1776" s="3"/>
      <c r="F1776" s="6"/>
      <c r="G1776" s="6"/>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c r="ER1776" s="3"/>
      <c r="ES1776" s="3"/>
      <c r="ET1776" s="3"/>
      <c r="EU1776" s="3"/>
      <c r="EV1776" s="3"/>
      <c r="EW1776" s="3"/>
      <c r="EX1776" s="3"/>
      <c r="EY1776" s="3"/>
      <c r="EZ1776" s="3"/>
      <c r="FA1776" s="3"/>
      <c r="FB1776" s="3"/>
      <c r="FC1776" s="3"/>
      <c r="FD1776" s="3"/>
      <c r="FE1776" s="3"/>
      <c r="FF1776" s="3"/>
      <c r="FG1776" s="3"/>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c r="GN1776" s="3"/>
    </row>
    <row r="1777" spans="2:196" x14ac:dyDescent="0.2">
      <c r="B1777" s="3"/>
      <c r="C1777" s="3"/>
      <c r="D1777" s="3"/>
      <c r="E1777" s="3"/>
      <c r="F1777" s="6"/>
      <c r="G1777" s="6"/>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c r="ER1777" s="3"/>
      <c r="ES1777" s="3"/>
      <c r="ET1777" s="3"/>
      <c r="EU1777" s="3"/>
      <c r="EV1777" s="3"/>
      <c r="EW1777" s="3"/>
      <c r="EX1777" s="3"/>
      <c r="EY1777" s="3"/>
      <c r="EZ1777" s="3"/>
      <c r="FA1777" s="3"/>
      <c r="FB1777" s="3"/>
      <c r="FC1777" s="3"/>
      <c r="FD1777" s="3"/>
      <c r="FE1777" s="3"/>
      <c r="FF1777" s="3"/>
      <c r="FG1777" s="3"/>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c r="GN1777" s="3"/>
    </row>
    <row r="1778" spans="2:196" x14ac:dyDescent="0.2">
      <c r="B1778" s="3"/>
      <c r="C1778" s="3"/>
      <c r="D1778" s="3"/>
      <c r="E1778" s="3"/>
      <c r="F1778" s="6"/>
      <c r="G1778" s="6"/>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c r="ER1778" s="3"/>
      <c r="ES1778" s="3"/>
      <c r="ET1778" s="3"/>
      <c r="EU1778" s="3"/>
      <c r="EV1778" s="3"/>
      <c r="EW1778" s="3"/>
      <c r="EX1778" s="3"/>
      <c r="EY1778" s="3"/>
      <c r="EZ1778" s="3"/>
      <c r="FA1778" s="3"/>
      <c r="FB1778" s="3"/>
      <c r="FC1778" s="3"/>
      <c r="FD1778" s="3"/>
      <c r="FE1778" s="3"/>
      <c r="FF1778" s="3"/>
      <c r="FG1778" s="3"/>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c r="GN1778" s="3"/>
    </row>
    <row r="1779" spans="2:196" x14ac:dyDescent="0.2">
      <c r="B1779" s="3"/>
      <c r="C1779" s="3"/>
      <c r="D1779" s="3"/>
      <c r="E1779" s="3"/>
      <c r="F1779" s="6"/>
      <c r="G1779" s="6"/>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c r="ER1779" s="3"/>
      <c r="ES1779" s="3"/>
      <c r="ET1779" s="3"/>
      <c r="EU1779" s="3"/>
      <c r="EV1779" s="3"/>
      <c r="EW1779" s="3"/>
      <c r="EX1779" s="3"/>
      <c r="EY1779" s="3"/>
      <c r="EZ1779" s="3"/>
      <c r="FA1779" s="3"/>
      <c r="FB1779" s="3"/>
      <c r="FC1779" s="3"/>
      <c r="FD1779" s="3"/>
      <c r="FE1779" s="3"/>
      <c r="FF1779" s="3"/>
      <c r="FG1779" s="3"/>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c r="GN1779" s="3"/>
    </row>
    <row r="1780" spans="2:196" x14ac:dyDescent="0.2">
      <c r="B1780" s="3"/>
      <c r="C1780" s="3"/>
      <c r="D1780" s="3"/>
      <c r="E1780" s="3"/>
      <c r="F1780" s="6"/>
      <c r="G1780" s="6"/>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c r="ER1780" s="3"/>
      <c r="ES1780" s="3"/>
      <c r="ET1780" s="3"/>
      <c r="EU1780" s="3"/>
      <c r="EV1780" s="3"/>
      <c r="EW1780" s="3"/>
      <c r="EX1780" s="3"/>
      <c r="EY1780" s="3"/>
      <c r="EZ1780" s="3"/>
      <c r="FA1780" s="3"/>
      <c r="FB1780" s="3"/>
      <c r="FC1780" s="3"/>
      <c r="FD1780" s="3"/>
      <c r="FE1780" s="3"/>
      <c r="FF1780" s="3"/>
      <c r="FG1780" s="3"/>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c r="GN1780" s="3"/>
    </row>
    <row r="1781" spans="2:196" x14ac:dyDescent="0.2">
      <c r="B1781" s="3"/>
      <c r="C1781" s="3"/>
      <c r="D1781" s="3"/>
      <c r="E1781" s="3"/>
      <c r="F1781" s="6"/>
      <c r="G1781" s="6"/>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c r="ER1781" s="3"/>
      <c r="ES1781" s="3"/>
      <c r="ET1781" s="3"/>
      <c r="EU1781" s="3"/>
      <c r="EV1781" s="3"/>
      <c r="EW1781" s="3"/>
      <c r="EX1781" s="3"/>
      <c r="EY1781" s="3"/>
      <c r="EZ1781" s="3"/>
      <c r="FA1781" s="3"/>
      <c r="FB1781" s="3"/>
      <c r="FC1781" s="3"/>
      <c r="FD1781" s="3"/>
      <c r="FE1781" s="3"/>
      <c r="FF1781" s="3"/>
      <c r="FG1781" s="3"/>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c r="GN1781" s="3"/>
    </row>
    <row r="1782" spans="2:196" x14ac:dyDescent="0.2">
      <c r="B1782" s="3"/>
      <c r="C1782" s="3"/>
      <c r="D1782" s="3"/>
      <c r="E1782" s="3"/>
      <c r="F1782" s="6"/>
      <c r="G1782" s="6"/>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c r="ER1782" s="3"/>
      <c r="ES1782" s="3"/>
      <c r="ET1782" s="3"/>
      <c r="EU1782" s="3"/>
      <c r="EV1782" s="3"/>
      <c r="EW1782" s="3"/>
      <c r="EX1782" s="3"/>
      <c r="EY1782" s="3"/>
      <c r="EZ1782" s="3"/>
      <c r="FA1782" s="3"/>
      <c r="FB1782" s="3"/>
      <c r="FC1782" s="3"/>
      <c r="FD1782" s="3"/>
      <c r="FE1782" s="3"/>
      <c r="FF1782" s="3"/>
      <c r="FG1782" s="3"/>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c r="GN1782" s="3"/>
    </row>
    <row r="1783" spans="2:196" x14ac:dyDescent="0.2">
      <c r="B1783" s="3"/>
      <c r="C1783" s="3"/>
      <c r="D1783" s="3"/>
      <c r="E1783" s="3"/>
      <c r="F1783" s="6"/>
      <c r="G1783" s="6"/>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c r="ER1783" s="3"/>
      <c r="ES1783" s="3"/>
      <c r="ET1783" s="3"/>
      <c r="EU1783" s="3"/>
      <c r="EV1783" s="3"/>
      <c r="EW1783" s="3"/>
      <c r="EX1783" s="3"/>
      <c r="EY1783" s="3"/>
      <c r="EZ1783" s="3"/>
      <c r="FA1783" s="3"/>
      <c r="FB1783" s="3"/>
      <c r="FC1783" s="3"/>
      <c r="FD1783" s="3"/>
      <c r="FE1783" s="3"/>
      <c r="FF1783" s="3"/>
      <c r="FG1783" s="3"/>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c r="GN1783" s="3"/>
    </row>
    <row r="1784" spans="2:196" x14ac:dyDescent="0.2">
      <c r="B1784" s="3"/>
      <c r="C1784" s="3"/>
      <c r="D1784" s="3"/>
      <c r="E1784" s="3"/>
      <c r="F1784" s="6"/>
      <c r="G1784" s="6"/>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c r="ER1784" s="3"/>
      <c r="ES1784" s="3"/>
      <c r="ET1784" s="3"/>
      <c r="EU1784" s="3"/>
      <c r="EV1784" s="3"/>
      <c r="EW1784" s="3"/>
      <c r="EX1784" s="3"/>
      <c r="EY1784" s="3"/>
      <c r="EZ1784" s="3"/>
      <c r="FA1784" s="3"/>
      <c r="FB1784" s="3"/>
      <c r="FC1784" s="3"/>
      <c r="FD1784" s="3"/>
      <c r="FE1784" s="3"/>
      <c r="FF1784" s="3"/>
      <c r="FG1784" s="3"/>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c r="GN1784" s="3"/>
    </row>
    <row r="1785" spans="2:196" x14ac:dyDescent="0.2">
      <c r="B1785" s="3"/>
      <c r="C1785" s="3"/>
      <c r="D1785" s="3"/>
      <c r="E1785" s="3"/>
      <c r="F1785" s="6"/>
      <c r="G1785" s="6"/>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c r="ER1785" s="3"/>
      <c r="ES1785" s="3"/>
      <c r="ET1785" s="3"/>
      <c r="EU1785" s="3"/>
      <c r="EV1785" s="3"/>
      <c r="EW1785" s="3"/>
      <c r="EX1785" s="3"/>
      <c r="EY1785" s="3"/>
      <c r="EZ1785" s="3"/>
      <c r="FA1785" s="3"/>
      <c r="FB1785" s="3"/>
      <c r="FC1785" s="3"/>
      <c r="FD1785" s="3"/>
      <c r="FE1785" s="3"/>
      <c r="FF1785" s="3"/>
      <c r="FG1785" s="3"/>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c r="GN1785" s="3"/>
    </row>
    <row r="1786" spans="2:196" x14ac:dyDescent="0.2">
      <c r="B1786" s="3"/>
      <c r="C1786" s="3"/>
      <c r="D1786" s="3"/>
      <c r="E1786" s="3"/>
      <c r="F1786" s="6"/>
      <c r="G1786" s="6"/>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c r="ER1786" s="3"/>
      <c r="ES1786" s="3"/>
      <c r="ET1786" s="3"/>
      <c r="EU1786" s="3"/>
      <c r="EV1786" s="3"/>
      <c r="EW1786" s="3"/>
      <c r="EX1786" s="3"/>
      <c r="EY1786" s="3"/>
      <c r="EZ1786" s="3"/>
      <c r="FA1786" s="3"/>
      <c r="FB1786" s="3"/>
      <c r="FC1786" s="3"/>
      <c r="FD1786" s="3"/>
      <c r="FE1786" s="3"/>
      <c r="FF1786" s="3"/>
      <c r="FG1786" s="3"/>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c r="GN1786" s="3"/>
    </row>
    <row r="1787" spans="2:196" x14ac:dyDescent="0.2">
      <c r="B1787" s="3"/>
      <c r="C1787" s="3"/>
      <c r="D1787" s="3"/>
      <c r="E1787" s="3"/>
      <c r="F1787" s="6"/>
      <c r="G1787" s="6"/>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c r="ER1787" s="3"/>
      <c r="ES1787" s="3"/>
      <c r="ET1787" s="3"/>
      <c r="EU1787" s="3"/>
      <c r="EV1787" s="3"/>
      <c r="EW1787" s="3"/>
      <c r="EX1787" s="3"/>
      <c r="EY1787" s="3"/>
      <c r="EZ1787" s="3"/>
      <c r="FA1787" s="3"/>
      <c r="FB1787" s="3"/>
      <c r="FC1787" s="3"/>
      <c r="FD1787" s="3"/>
      <c r="FE1787" s="3"/>
      <c r="FF1787" s="3"/>
      <c r="FG1787" s="3"/>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c r="GN1787" s="3"/>
    </row>
    <row r="1788" spans="2:196" x14ac:dyDescent="0.2">
      <c r="B1788" s="3"/>
      <c r="C1788" s="3"/>
      <c r="D1788" s="3"/>
      <c r="E1788" s="3"/>
      <c r="F1788" s="6"/>
      <c r="G1788" s="6"/>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c r="GN1788" s="3"/>
    </row>
    <row r="1789" spans="2:196" x14ac:dyDescent="0.2">
      <c r="B1789" s="3"/>
      <c r="C1789" s="3"/>
      <c r="D1789" s="3"/>
      <c r="E1789" s="3"/>
      <c r="F1789" s="6"/>
      <c r="G1789" s="6"/>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c r="ER1789" s="3"/>
      <c r="ES1789" s="3"/>
      <c r="ET1789" s="3"/>
      <c r="EU1789" s="3"/>
      <c r="EV1789" s="3"/>
      <c r="EW1789" s="3"/>
      <c r="EX1789" s="3"/>
      <c r="EY1789" s="3"/>
      <c r="EZ1789" s="3"/>
      <c r="FA1789" s="3"/>
      <c r="FB1789" s="3"/>
      <c r="FC1789" s="3"/>
      <c r="FD1789" s="3"/>
      <c r="FE1789" s="3"/>
      <c r="FF1789" s="3"/>
      <c r="FG1789" s="3"/>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c r="GN1789" s="3"/>
    </row>
    <row r="1790" spans="2:196" x14ac:dyDescent="0.2">
      <c r="B1790" s="3"/>
      <c r="C1790" s="3"/>
      <c r="D1790" s="3"/>
      <c r="E1790" s="3"/>
      <c r="F1790" s="6"/>
      <c r="G1790" s="6"/>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c r="ER1790" s="3"/>
      <c r="ES1790" s="3"/>
      <c r="ET1790" s="3"/>
      <c r="EU1790" s="3"/>
      <c r="EV1790" s="3"/>
      <c r="EW1790" s="3"/>
      <c r="EX1790" s="3"/>
      <c r="EY1790" s="3"/>
      <c r="EZ1790" s="3"/>
      <c r="FA1790" s="3"/>
      <c r="FB1790" s="3"/>
      <c r="FC1790" s="3"/>
      <c r="FD1790" s="3"/>
      <c r="FE1790" s="3"/>
      <c r="FF1790" s="3"/>
      <c r="FG1790" s="3"/>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c r="GN1790" s="3"/>
    </row>
    <row r="1791" spans="2:196" x14ac:dyDescent="0.2">
      <c r="B1791" s="3"/>
      <c r="C1791" s="3"/>
      <c r="D1791" s="3"/>
      <c r="E1791" s="3"/>
      <c r="F1791" s="6"/>
      <c r="G1791" s="6"/>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c r="GN1791" s="3"/>
    </row>
    <row r="1792" spans="2:196" x14ac:dyDescent="0.2">
      <c r="B1792" s="3"/>
      <c r="C1792" s="3"/>
      <c r="D1792" s="3"/>
      <c r="E1792" s="3"/>
      <c r="F1792" s="6"/>
      <c r="G1792" s="6"/>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c r="ER1792" s="3"/>
      <c r="ES1792" s="3"/>
      <c r="ET1792" s="3"/>
      <c r="EU1792" s="3"/>
      <c r="EV1792" s="3"/>
      <c r="EW1792" s="3"/>
      <c r="EX1792" s="3"/>
      <c r="EY1792" s="3"/>
      <c r="EZ1792" s="3"/>
      <c r="FA1792" s="3"/>
      <c r="FB1792" s="3"/>
      <c r="FC1792" s="3"/>
      <c r="FD1792" s="3"/>
      <c r="FE1792" s="3"/>
      <c r="FF1792" s="3"/>
      <c r="FG1792" s="3"/>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c r="GN1792" s="3"/>
    </row>
    <row r="1793" spans="2:196" x14ac:dyDescent="0.2">
      <c r="B1793" s="3"/>
      <c r="C1793" s="3"/>
      <c r="D1793" s="3"/>
      <c r="E1793" s="3"/>
      <c r="F1793" s="6"/>
      <c r="G1793" s="6"/>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c r="ER1793" s="3"/>
      <c r="ES1793" s="3"/>
      <c r="ET1793" s="3"/>
      <c r="EU1793" s="3"/>
      <c r="EV1793" s="3"/>
      <c r="EW1793" s="3"/>
      <c r="EX1793" s="3"/>
      <c r="EY1793" s="3"/>
      <c r="EZ1793" s="3"/>
      <c r="FA1793" s="3"/>
      <c r="FB1793" s="3"/>
      <c r="FC1793" s="3"/>
      <c r="FD1793" s="3"/>
      <c r="FE1793" s="3"/>
      <c r="FF1793" s="3"/>
      <c r="FG1793" s="3"/>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c r="GN1793" s="3"/>
    </row>
    <row r="1794" spans="2:196" x14ac:dyDescent="0.2">
      <c r="B1794" s="3"/>
      <c r="C1794" s="3"/>
      <c r="D1794" s="3"/>
      <c r="E1794" s="3"/>
      <c r="F1794" s="6"/>
      <c r="G1794" s="6"/>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c r="ER1794" s="3"/>
      <c r="ES1794" s="3"/>
      <c r="ET1794" s="3"/>
      <c r="EU1794" s="3"/>
      <c r="EV1794" s="3"/>
      <c r="EW1794" s="3"/>
      <c r="EX1794" s="3"/>
      <c r="EY1794" s="3"/>
      <c r="EZ1794" s="3"/>
      <c r="FA1794" s="3"/>
      <c r="FB1794" s="3"/>
      <c r="FC1794" s="3"/>
      <c r="FD1794" s="3"/>
      <c r="FE1794" s="3"/>
      <c r="FF1794" s="3"/>
      <c r="FG1794" s="3"/>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c r="GN1794" s="3"/>
    </row>
    <row r="1795" spans="2:196" x14ac:dyDescent="0.2">
      <c r="B1795" s="3"/>
      <c r="C1795" s="3"/>
      <c r="D1795" s="3"/>
      <c r="E1795" s="3"/>
      <c r="F1795" s="6"/>
      <c r="G1795" s="6"/>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c r="ER1795" s="3"/>
      <c r="ES1795" s="3"/>
      <c r="ET1795" s="3"/>
      <c r="EU1795" s="3"/>
      <c r="EV1795" s="3"/>
      <c r="EW1795" s="3"/>
      <c r="EX1795" s="3"/>
      <c r="EY1795" s="3"/>
      <c r="EZ1795" s="3"/>
      <c r="FA1795" s="3"/>
      <c r="FB1795" s="3"/>
      <c r="FC1795" s="3"/>
      <c r="FD1795" s="3"/>
      <c r="FE1795" s="3"/>
      <c r="FF1795" s="3"/>
      <c r="FG1795" s="3"/>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c r="GN1795" s="3"/>
    </row>
    <row r="1796" spans="2:196" x14ac:dyDescent="0.2">
      <c r="B1796" s="3"/>
      <c r="C1796" s="3"/>
      <c r="D1796" s="3"/>
      <c r="E1796" s="3"/>
      <c r="F1796" s="6"/>
      <c r="G1796" s="6"/>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c r="ER1796" s="3"/>
      <c r="ES1796" s="3"/>
      <c r="ET1796" s="3"/>
      <c r="EU1796" s="3"/>
      <c r="EV1796" s="3"/>
      <c r="EW1796" s="3"/>
      <c r="EX1796" s="3"/>
      <c r="EY1796" s="3"/>
      <c r="EZ1796" s="3"/>
      <c r="FA1796" s="3"/>
      <c r="FB1796" s="3"/>
      <c r="FC1796" s="3"/>
      <c r="FD1796" s="3"/>
      <c r="FE1796" s="3"/>
      <c r="FF1796" s="3"/>
      <c r="FG1796" s="3"/>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c r="GN1796" s="3"/>
    </row>
    <row r="1797" spans="2:196" x14ac:dyDescent="0.2">
      <c r="B1797" s="3"/>
      <c r="C1797" s="3"/>
      <c r="D1797" s="3"/>
      <c r="E1797" s="3"/>
      <c r="F1797" s="6"/>
      <c r="G1797" s="6"/>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c r="ER1797" s="3"/>
      <c r="ES1797" s="3"/>
      <c r="ET1797" s="3"/>
      <c r="EU1797" s="3"/>
      <c r="EV1797" s="3"/>
      <c r="EW1797" s="3"/>
      <c r="EX1797" s="3"/>
      <c r="EY1797" s="3"/>
      <c r="EZ1797" s="3"/>
      <c r="FA1797" s="3"/>
      <c r="FB1797" s="3"/>
      <c r="FC1797" s="3"/>
      <c r="FD1797" s="3"/>
      <c r="FE1797" s="3"/>
      <c r="FF1797" s="3"/>
      <c r="FG1797" s="3"/>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c r="GN1797" s="3"/>
    </row>
    <row r="1798" spans="2:196" x14ac:dyDescent="0.2">
      <c r="B1798" s="3"/>
      <c r="C1798" s="3"/>
      <c r="D1798" s="3"/>
      <c r="E1798" s="3"/>
      <c r="F1798" s="6"/>
      <c r="G1798" s="6"/>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c r="ER1798" s="3"/>
      <c r="ES1798" s="3"/>
      <c r="ET1798" s="3"/>
      <c r="EU1798" s="3"/>
      <c r="EV1798" s="3"/>
      <c r="EW1798" s="3"/>
      <c r="EX1798" s="3"/>
      <c r="EY1798" s="3"/>
      <c r="EZ1798" s="3"/>
      <c r="FA1798" s="3"/>
      <c r="FB1798" s="3"/>
      <c r="FC1798" s="3"/>
      <c r="FD1798" s="3"/>
      <c r="FE1798" s="3"/>
      <c r="FF1798" s="3"/>
      <c r="FG1798" s="3"/>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c r="GN1798" s="3"/>
    </row>
    <row r="1799" spans="2:196" x14ac:dyDescent="0.2">
      <c r="B1799" s="3"/>
      <c r="C1799" s="3"/>
      <c r="D1799" s="3"/>
      <c r="E1799" s="3"/>
      <c r="F1799" s="6"/>
      <c r="G1799" s="6"/>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c r="ER1799" s="3"/>
      <c r="ES1799" s="3"/>
      <c r="ET1799" s="3"/>
      <c r="EU1799" s="3"/>
      <c r="EV1799" s="3"/>
      <c r="EW1799" s="3"/>
      <c r="EX1799" s="3"/>
      <c r="EY1799" s="3"/>
      <c r="EZ1799" s="3"/>
      <c r="FA1799" s="3"/>
      <c r="FB1799" s="3"/>
      <c r="FC1799" s="3"/>
      <c r="FD1799" s="3"/>
      <c r="FE1799" s="3"/>
      <c r="FF1799" s="3"/>
      <c r="FG1799" s="3"/>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c r="GN1799" s="3"/>
    </row>
    <row r="1800" spans="2:196" x14ac:dyDescent="0.2">
      <c r="B1800" s="3"/>
      <c r="C1800" s="3"/>
      <c r="D1800" s="3"/>
      <c r="E1800" s="3"/>
      <c r="F1800" s="6"/>
      <c r="G1800" s="6"/>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c r="GN1800" s="3"/>
    </row>
    <row r="1801" spans="2:196" x14ac:dyDescent="0.2">
      <c r="B1801" s="3"/>
      <c r="C1801" s="3"/>
      <c r="D1801" s="3"/>
      <c r="E1801" s="3"/>
      <c r="F1801" s="6"/>
      <c r="G1801" s="6"/>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c r="GN1801" s="3"/>
    </row>
    <row r="1802" spans="2:196" x14ac:dyDescent="0.2">
      <c r="B1802" s="3"/>
      <c r="C1802" s="3"/>
      <c r="D1802" s="3"/>
      <c r="E1802" s="3"/>
      <c r="F1802" s="6"/>
      <c r="G1802" s="6"/>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c r="GN1802" s="3"/>
    </row>
    <row r="1803" spans="2:196" x14ac:dyDescent="0.2">
      <c r="B1803" s="3"/>
      <c r="C1803" s="3"/>
      <c r="D1803" s="3"/>
      <c r="E1803" s="3"/>
      <c r="F1803" s="6"/>
      <c r="G1803" s="6"/>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c r="GN1803" s="3"/>
    </row>
    <row r="1804" spans="2:196" x14ac:dyDescent="0.2">
      <c r="B1804" s="3"/>
      <c r="C1804" s="3"/>
      <c r="D1804" s="3"/>
      <c r="E1804" s="3"/>
      <c r="F1804" s="6"/>
      <c r="G1804" s="6"/>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c r="ER1804" s="3"/>
      <c r="ES1804" s="3"/>
      <c r="ET1804" s="3"/>
      <c r="EU1804" s="3"/>
      <c r="EV1804" s="3"/>
      <c r="EW1804" s="3"/>
      <c r="EX1804" s="3"/>
      <c r="EY1804" s="3"/>
      <c r="EZ1804" s="3"/>
      <c r="FA1804" s="3"/>
      <c r="FB1804" s="3"/>
      <c r="FC1804" s="3"/>
      <c r="FD1804" s="3"/>
      <c r="FE1804" s="3"/>
      <c r="FF1804" s="3"/>
      <c r="FG1804" s="3"/>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c r="GN1804" s="3"/>
    </row>
    <row r="1805" spans="2:196" x14ac:dyDescent="0.2">
      <c r="B1805" s="3"/>
      <c r="C1805" s="3"/>
      <c r="D1805" s="3"/>
      <c r="E1805" s="3"/>
      <c r="F1805" s="6"/>
      <c r="G1805" s="6"/>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c r="ER1805" s="3"/>
      <c r="ES1805" s="3"/>
      <c r="ET1805" s="3"/>
      <c r="EU1805" s="3"/>
      <c r="EV1805" s="3"/>
      <c r="EW1805" s="3"/>
      <c r="EX1805" s="3"/>
      <c r="EY1805" s="3"/>
      <c r="EZ1805" s="3"/>
      <c r="FA1805" s="3"/>
      <c r="FB1805" s="3"/>
      <c r="FC1805" s="3"/>
      <c r="FD1805" s="3"/>
      <c r="FE1805" s="3"/>
      <c r="FF1805" s="3"/>
      <c r="FG1805" s="3"/>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c r="GN1805" s="3"/>
    </row>
    <row r="1806" spans="2:196" x14ac:dyDescent="0.2">
      <c r="B1806" s="3"/>
      <c r="C1806" s="3"/>
      <c r="D1806" s="3"/>
      <c r="E1806" s="3"/>
      <c r="F1806" s="6"/>
      <c r="G1806" s="6"/>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c r="ER1806" s="3"/>
      <c r="ES1806" s="3"/>
      <c r="ET1806" s="3"/>
      <c r="EU1806" s="3"/>
      <c r="EV1806" s="3"/>
      <c r="EW1806" s="3"/>
      <c r="EX1806" s="3"/>
      <c r="EY1806" s="3"/>
      <c r="EZ1806" s="3"/>
      <c r="FA1806" s="3"/>
      <c r="FB1806" s="3"/>
      <c r="FC1806" s="3"/>
      <c r="FD1806" s="3"/>
      <c r="FE1806" s="3"/>
      <c r="FF1806" s="3"/>
      <c r="FG1806" s="3"/>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c r="GN1806" s="3"/>
    </row>
    <row r="1807" spans="2:196" x14ac:dyDescent="0.2">
      <c r="B1807" s="3"/>
      <c r="C1807" s="3"/>
      <c r="D1807" s="3"/>
      <c r="E1807" s="3"/>
      <c r="F1807" s="6"/>
      <c r="G1807" s="6"/>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c r="ER1807" s="3"/>
      <c r="ES1807" s="3"/>
      <c r="ET1807" s="3"/>
      <c r="EU1807" s="3"/>
      <c r="EV1807" s="3"/>
      <c r="EW1807" s="3"/>
      <c r="EX1807" s="3"/>
      <c r="EY1807" s="3"/>
      <c r="EZ1807" s="3"/>
      <c r="FA1807" s="3"/>
      <c r="FB1807" s="3"/>
      <c r="FC1807" s="3"/>
      <c r="FD1807" s="3"/>
      <c r="FE1807" s="3"/>
      <c r="FF1807" s="3"/>
      <c r="FG1807" s="3"/>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c r="GN1807" s="3"/>
    </row>
    <row r="1808" spans="2:196" x14ac:dyDescent="0.2">
      <c r="B1808" s="3"/>
      <c r="C1808" s="3"/>
      <c r="D1808" s="3"/>
      <c r="E1808" s="3"/>
      <c r="F1808" s="6"/>
      <c r="G1808" s="6"/>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c r="ER1808" s="3"/>
      <c r="ES1808" s="3"/>
      <c r="ET1808" s="3"/>
      <c r="EU1808" s="3"/>
      <c r="EV1808" s="3"/>
      <c r="EW1808" s="3"/>
      <c r="EX1808" s="3"/>
      <c r="EY1808" s="3"/>
      <c r="EZ1808" s="3"/>
      <c r="FA1808" s="3"/>
      <c r="FB1808" s="3"/>
      <c r="FC1808" s="3"/>
      <c r="FD1808" s="3"/>
      <c r="FE1808" s="3"/>
      <c r="FF1808" s="3"/>
      <c r="FG1808" s="3"/>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c r="GN1808" s="3"/>
    </row>
    <row r="1809" spans="2:196" x14ac:dyDescent="0.2">
      <c r="B1809" s="3"/>
      <c r="C1809" s="3"/>
      <c r="D1809" s="3"/>
      <c r="E1809" s="3"/>
      <c r="F1809" s="6"/>
      <c r="G1809" s="6"/>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c r="ER1809" s="3"/>
      <c r="ES1809" s="3"/>
      <c r="ET1809" s="3"/>
      <c r="EU1809" s="3"/>
      <c r="EV1809" s="3"/>
      <c r="EW1809" s="3"/>
      <c r="EX1809" s="3"/>
      <c r="EY1809" s="3"/>
      <c r="EZ1809" s="3"/>
      <c r="FA1809" s="3"/>
      <c r="FB1809" s="3"/>
      <c r="FC1809" s="3"/>
      <c r="FD1809" s="3"/>
      <c r="FE1809" s="3"/>
      <c r="FF1809" s="3"/>
      <c r="FG1809" s="3"/>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c r="GN1809" s="3"/>
    </row>
    <row r="1810" spans="2:196" x14ac:dyDescent="0.2">
      <c r="B1810" s="3"/>
      <c r="C1810" s="3"/>
      <c r="D1810" s="3"/>
      <c r="E1810" s="3"/>
      <c r="F1810" s="6"/>
      <c r="G1810" s="6"/>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c r="ER1810" s="3"/>
      <c r="ES1810" s="3"/>
      <c r="ET1810" s="3"/>
      <c r="EU1810" s="3"/>
      <c r="EV1810" s="3"/>
      <c r="EW1810" s="3"/>
      <c r="EX1810" s="3"/>
      <c r="EY1810" s="3"/>
      <c r="EZ1810" s="3"/>
      <c r="FA1810" s="3"/>
      <c r="FB1810" s="3"/>
      <c r="FC1810" s="3"/>
      <c r="FD1810" s="3"/>
      <c r="FE1810" s="3"/>
      <c r="FF1810" s="3"/>
      <c r="FG1810" s="3"/>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c r="GN1810" s="3"/>
    </row>
    <row r="1811" spans="2:196" x14ac:dyDescent="0.2">
      <c r="B1811" s="3"/>
      <c r="C1811" s="3"/>
      <c r="D1811" s="3"/>
      <c r="E1811" s="3"/>
      <c r="F1811" s="6"/>
      <c r="G1811" s="6"/>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c r="ER1811" s="3"/>
      <c r="ES1811" s="3"/>
      <c r="ET1811" s="3"/>
      <c r="EU1811" s="3"/>
      <c r="EV1811" s="3"/>
      <c r="EW1811" s="3"/>
      <c r="EX1811" s="3"/>
      <c r="EY1811" s="3"/>
      <c r="EZ1811" s="3"/>
      <c r="FA1811" s="3"/>
      <c r="FB1811" s="3"/>
      <c r="FC1811" s="3"/>
      <c r="FD1811" s="3"/>
      <c r="FE1811" s="3"/>
      <c r="FF1811" s="3"/>
      <c r="FG1811" s="3"/>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c r="GN1811" s="3"/>
    </row>
    <row r="1812" spans="2:196" x14ac:dyDescent="0.2">
      <c r="B1812" s="3"/>
      <c r="C1812" s="3"/>
      <c r="D1812" s="3"/>
      <c r="E1812" s="3"/>
      <c r="F1812" s="6"/>
      <c r="G1812" s="6"/>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c r="ER1812" s="3"/>
      <c r="ES1812" s="3"/>
      <c r="ET1812" s="3"/>
      <c r="EU1812" s="3"/>
      <c r="EV1812" s="3"/>
      <c r="EW1812" s="3"/>
      <c r="EX1812" s="3"/>
      <c r="EY1812" s="3"/>
      <c r="EZ1812" s="3"/>
      <c r="FA1812" s="3"/>
      <c r="FB1812" s="3"/>
      <c r="FC1812" s="3"/>
      <c r="FD1812" s="3"/>
      <c r="FE1812" s="3"/>
      <c r="FF1812" s="3"/>
      <c r="FG1812" s="3"/>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c r="GN1812" s="3"/>
    </row>
    <row r="1813" spans="2:196" x14ac:dyDescent="0.2">
      <c r="B1813" s="3"/>
      <c r="C1813" s="3"/>
      <c r="D1813" s="3"/>
      <c r="E1813" s="3"/>
      <c r="F1813" s="6"/>
      <c r="G1813" s="6"/>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c r="ER1813" s="3"/>
      <c r="ES1813" s="3"/>
      <c r="ET1813" s="3"/>
      <c r="EU1813" s="3"/>
      <c r="EV1813" s="3"/>
      <c r="EW1813" s="3"/>
      <c r="EX1813" s="3"/>
      <c r="EY1813" s="3"/>
      <c r="EZ1813" s="3"/>
      <c r="FA1813" s="3"/>
      <c r="FB1813" s="3"/>
      <c r="FC1813" s="3"/>
      <c r="FD1813" s="3"/>
      <c r="FE1813" s="3"/>
      <c r="FF1813" s="3"/>
      <c r="FG1813" s="3"/>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c r="GN1813" s="3"/>
    </row>
    <row r="1814" spans="2:196" x14ac:dyDescent="0.2">
      <c r="B1814" s="3"/>
      <c r="C1814" s="3"/>
      <c r="D1814" s="3"/>
      <c r="E1814" s="3"/>
      <c r="F1814" s="6"/>
      <c r="G1814" s="6"/>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c r="ER1814" s="3"/>
      <c r="ES1814" s="3"/>
      <c r="ET1814" s="3"/>
      <c r="EU1814" s="3"/>
      <c r="EV1814" s="3"/>
      <c r="EW1814" s="3"/>
      <c r="EX1814" s="3"/>
      <c r="EY1814" s="3"/>
      <c r="EZ1814" s="3"/>
      <c r="FA1814" s="3"/>
      <c r="FB1814" s="3"/>
      <c r="FC1814" s="3"/>
      <c r="FD1814" s="3"/>
      <c r="FE1814" s="3"/>
      <c r="FF1814" s="3"/>
      <c r="FG1814" s="3"/>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c r="GN1814" s="3"/>
    </row>
    <row r="1815" spans="2:196" x14ac:dyDescent="0.2">
      <c r="B1815" s="3"/>
      <c r="C1815" s="3"/>
      <c r="D1815" s="3"/>
      <c r="E1815" s="3"/>
      <c r="F1815" s="6"/>
      <c r="G1815" s="6"/>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c r="ER1815" s="3"/>
      <c r="ES1815" s="3"/>
      <c r="ET1815" s="3"/>
      <c r="EU1815" s="3"/>
      <c r="EV1815" s="3"/>
      <c r="EW1815" s="3"/>
      <c r="EX1815" s="3"/>
      <c r="EY1815" s="3"/>
      <c r="EZ1815" s="3"/>
      <c r="FA1815" s="3"/>
      <c r="FB1815" s="3"/>
      <c r="FC1815" s="3"/>
      <c r="FD1815" s="3"/>
      <c r="FE1815" s="3"/>
      <c r="FF1815" s="3"/>
      <c r="FG1815" s="3"/>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c r="GN1815" s="3"/>
    </row>
    <row r="1816" spans="2:196" x14ac:dyDescent="0.2">
      <c r="B1816" s="3"/>
      <c r="C1816" s="3"/>
      <c r="D1816" s="3"/>
      <c r="E1816" s="3"/>
      <c r="F1816" s="6"/>
      <c r="G1816" s="6"/>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c r="ER1816" s="3"/>
      <c r="ES1816" s="3"/>
      <c r="ET1816" s="3"/>
      <c r="EU1816" s="3"/>
      <c r="EV1816" s="3"/>
      <c r="EW1816" s="3"/>
      <c r="EX1816" s="3"/>
      <c r="EY1816" s="3"/>
      <c r="EZ1816" s="3"/>
      <c r="FA1816" s="3"/>
      <c r="FB1816" s="3"/>
      <c r="FC1816" s="3"/>
      <c r="FD1816" s="3"/>
      <c r="FE1816" s="3"/>
      <c r="FF1816" s="3"/>
      <c r="FG1816" s="3"/>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c r="GN1816" s="3"/>
    </row>
    <row r="1817" spans="2:196" x14ac:dyDescent="0.2">
      <c r="B1817" s="3"/>
      <c r="C1817" s="3"/>
      <c r="D1817" s="3"/>
      <c r="E1817" s="3"/>
      <c r="F1817" s="6"/>
      <c r="G1817" s="6"/>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c r="ER1817" s="3"/>
      <c r="ES1817" s="3"/>
      <c r="ET1817" s="3"/>
      <c r="EU1817" s="3"/>
      <c r="EV1817" s="3"/>
      <c r="EW1817" s="3"/>
      <c r="EX1817" s="3"/>
      <c r="EY1817" s="3"/>
      <c r="EZ1817" s="3"/>
      <c r="FA1817" s="3"/>
      <c r="FB1817" s="3"/>
      <c r="FC1817" s="3"/>
      <c r="FD1817" s="3"/>
      <c r="FE1817" s="3"/>
      <c r="FF1817" s="3"/>
      <c r="FG1817" s="3"/>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c r="GN1817" s="3"/>
    </row>
    <row r="1818" spans="2:196" x14ac:dyDescent="0.2">
      <c r="B1818" s="3"/>
      <c r="C1818" s="3"/>
      <c r="D1818" s="3"/>
      <c r="E1818" s="3"/>
      <c r="F1818" s="6"/>
      <c r="G1818" s="6"/>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c r="ER1818" s="3"/>
      <c r="ES1818" s="3"/>
      <c r="ET1818" s="3"/>
      <c r="EU1818" s="3"/>
      <c r="EV1818" s="3"/>
      <c r="EW1818" s="3"/>
      <c r="EX1818" s="3"/>
      <c r="EY1818" s="3"/>
      <c r="EZ1818" s="3"/>
      <c r="FA1818" s="3"/>
      <c r="FB1818" s="3"/>
      <c r="FC1818" s="3"/>
      <c r="FD1818" s="3"/>
      <c r="FE1818" s="3"/>
      <c r="FF1818" s="3"/>
      <c r="FG1818" s="3"/>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c r="GN1818" s="3"/>
    </row>
    <row r="1819" spans="2:196" x14ac:dyDescent="0.2">
      <c r="B1819" s="3"/>
      <c r="C1819" s="3"/>
      <c r="D1819" s="3"/>
      <c r="E1819" s="3"/>
      <c r="F1819" s="6"/>
      <c r="G1819" s="6"/>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c r="ER1819" s="3"/>
      <c r="ES1819" s="3"/>
      <c r="ET1819" s="3"/>
      <c r="EU1819" s="3"/>
      <c r="EV1819" s="3"/>
      <c r="EW1819" s="3"/>
      <c r="EX1819" s="3"/>
      <c r="EY1819" s="3"/>
      <c r="EZ1819" s="3"/>
      <c r="FA1819" s="3"/>
      <c r="FB1819" s="3"/>
      <c r="FC1819" s="3"/>
      <c r="FD1819" s="3"/>
      <c r="FE1819" s="3"/>
      <c r="FF1819" s="3"/>
      <c r="FG1819" s="3"/>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c r="GN1819" s="3"/>
    </row>
    <row r="1820" spans="2:196" x14ac:dyDescent="0.2">
      <c r="B1820" s="3"/>
      <c r="C1820" s="3"/>
      <c r="D1820" s="3"/>
      <c r="E1820" s="3"/>
      <c r="F1820" s="6"/>
      <c r="G1820" s="6"/>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c r="ER1820" s="3"/>
      <c r="ES1820" s="3"/>
      <c r="ET1820" s="3"/>
      <c r="EU1820" s="3"/>
      <c r="EV1820" s="3"/>
      <c r="EW1820" s="3"/>
      <c r="EX1820" s="3"/>
      <c r="EY1820" s="3"/>
      <c r="EZ1820" s="3"/>
      <c r="FA1820" s="3"/>
      <c r="FB1820" s="3"/>
      <c r="FC1820" s="3"/>
      <c r="FD1820" s="3"/>
      <c r="FE1820" s="3"/>
      <c r="FF1820" s="3"/>
      <c r="FG1820" s="3"/>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c r="GN1820" s="3"/>
    </row>
    <row r="1821" spans="2:196" x14ac:dyDescent="0.2">
      <c r="B1821" s="3"/>
      <c r="C1821" s="3"/>
      <c r="D1821" s="3"/>
      <c r="E1821" s="3"/>
      <c r="F1821" s="6"/>
      <c r="G1821" s="6"/>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c r="ER1821" s="3"/>
      <c r="ES1821" s="3"/>
      <c r="ET1821" s="3"/>
      <c r="EU1821" s="3"/>
      <c r="EV1821" s="3"/>
      <c r="EW1821" s="3"/>
      <c r="EX1821" s="3"/>
      <c r="EY1821" s="3"/>
      <c r="EZ1821" s="3"/>
      <c r="FA1821" s="3"/>
      <c r="FB1821" s="3"/>
      <c r="FC1821" s="3"/>
      <c r="FD1821" s="3"/>
      <c r="FE1821" s="3"/>
      <c r="FF1821" s="3"/>
      <c r="FG1821" s="3"/>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c r="GN1821" s="3"/>
    </row>
    <row r="1822" spans="2:196" x14ac:dyDescent="0.2">
      <c r="B1822" s="3"/>
      <c r="C1822" s="3"/>
      <c r="D1822" s="3"/>
      <c r="E1822" s="3"/>
      <c r="F1822" s="6"/>
      <c r="G1822" s="6"/>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c r="ER1822" s="3"/>
      <c r="ES1822" s="3"/>
      <c r="ET1822" s="3"/>
      <c r="EU1822" s="3"/>
      <c r="EV1822" s="3"/>
      <c r="EW1822" s="3"/>
      <c r="EX1822" s="3"/>
      <c r="EY1822" s="3"/>
      <c r="EZ1822" s="3"/>
      <c r="FA1822" s="3"/>
      <c r="FB1822" s="3"/>
      <c r="FC1822" s="3"/>
      <c r="FD1822" s="3"/>
      <c r="FE1822" s="3"/>
      <c r="FF1822" s="3"/>
      <c r="FG1822" s="3"/>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c r="GN1822" s="3"/>
    </row>
    <row r="1823" spans="2:196" x14ac:dyDescent="0.2">
      <c r="B1823" s="3"/>
      <c r="C1823" s="3"/>
      <c r="D1823" s="3"/>
      <c r="E1823" s="3"/>
      <c r="F1823" s="6"/>
      <c r="G1823" s="6"/>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c r="ER1823" s="3"/>
      <c r="ES1823" s="3"/>
      <c r="ET1823" s="3"/>
      <c r="EU1823" s="3"/>
      <c r="EV1823" s="3"/>
      <c r="EW1823" s="3"/>
      <c r="EX1823" s="3"/>
      <c r="EY1823" s="3"/>
      <c r="EZ1823" s="3"/>
      <c r="FA1823" s="3"/>
      <c r="FB1823" s="3"/>
      <c r="FC1823" s="3"/>
      <c r="FD1823" s="3"/>
      <c r="FE1823" s="3"/>
      <c r="FF1823" s="3"/>
      <c r="FG1823" s="3"/>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c r="GN1823" s="3"/>
    </row>
    <row r="1824" spans="2:196" x14ac:dyDescent="0.2">
      <c r="B1824" s="3"/>
      <c r="C1824" s="3"/>
      <c r="D1824" s="3"/>
      <c r="E1824" s="3"/>
      <c r="F1824" s="6"/>
      <c r="G1824" s="6"/>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c r="ER1824" s="3"/>
      <c r="ES1824" s="3"/>
      <c r="ET1824" s="3"/>
      <c r="EU1824" s="3"/>
      <c r="EV1824" s="3"/>
      <c r="EW1824" s="3"/>
      <c r="EX1824" s="3"/>
      <c r="EY1824" s="3"/>
      <c r="EZ1824" s="3"/>
      <c r="FA1824" s="3"/>
      <c r="FB1824" s="3"/>
      <c r="FC1824" s="3"/>
      <c r="FD1824" s="3"/>
      <c r="FE1824" s="3"/>
      <c r="FF1824" s="3"/>
      <c r="FG1824" s="3"/>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c r="GN1824" s="3"/>
    </row>
    <row r="1825" spans="2:196" x14ac:dyDescent="0.2">
      <c r="B1825" s="3"/>
      <c r="C1825" s="3"/>
      <c r="D1825" s="3"/>
      <c r="E1825" s="3"/>
      <c r="F1825" s="6"/>
      <c r="G1825" s="6"/>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c r="ER1825" s="3"/>
      <c r="ES1825" s="3"/>
      <c r="ET1825" s="3"/>
      <c r="EU1825" s="3"/>
      <c r="EV1825" s="3"/>
      <c r="EW1825" s="3"/>
      <c r="EX1825" s="3"/>
      <c r="EY1825" s="3"/>
      <c r="EZ1825" s="3"/>
      <c r="FA1825" s="3"/>
      <c r="FB1825" s="3"/>
      <c r="FC1825" s="3"/>
      <c r="FD1825" s="3"/>
      <c r="FE1825" s="3"/>
      <c r="FF1825" s="3"/>
      <c r="FG1825" s="3"/>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c r="GN1825" s="3"/>
    </row>
    <row r="1826" spans="2:196" x14ac:dyDescent="0.2">
      <c r="B1826" s="3"/>
      <c r="C1826" s="3"/>
      <c r="D1826" s="3"/>
      <c r="E1826" s="3"/>
      <c r="F1826" s="6"/>
      <c r="G1826" s="6"/>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c r="ER1826" s="3"/>
      <c r="ES1826" s="3"/>
      <c r="ET1826" s="3"/>
      <c r="EU1826" s="3"/>
      <c r="EV1826" s="3"/>
      <c r="EW1826" s="3"/>
      <c r="EX1826" s="3"/>
      <c r="EY1826" s="3"/>
      <c r="EZ1826" s="3"/>
      <c r="FA1826" s="3"/>
      <c r="FB1826" s="3"/>
      <c r="FC1826" s="3"/>
      <c r="FD1826" s="3"/>
      <c r="FE1826" s="3"/>
      <c r="FF1826" s="3"/>
      <c r="FG1826" s="3"/>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c r="GN1826" s="3"/>
    </row>
    <row r="1827" spans="2:196" x14ac:dyDescent="0.2">
      <c r="B1827" s="3"/>
      <c r="C1827" s="3"/>
      <c r="D1827" s="3"/>
      <c r="E1827" s="3"/>
      <c r="F1827" s="6"/>
      <c r="G1827" s="6"/>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c r="ER1827" s="3"/>
      <c r="ES1827" s="3"/>
      <c r="ET1827" s="3"/>
      <c r="EU1827" s="3"/>
      <c r="EV1827" s="3"/>
      <c r="EW1827" s="3"/>
      <c r="EX1827" s="3"/>
      <c r="EY1827" s="3"/>
      <c r="EZ1827" s="3"/>
      <c r="FA1827" s="3"/>
      <c r="FB1827" s="3"/>
      <c r="FC1827" s="3"/>
      <c r="FD1827" s="3"/>
      <c r="FE1827" s="3"/>
      <c r="FF1827" s="3"/>
      <c r="FG1827" s="3"/>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c r="GN1827" s="3"/>
    </row>
    <row r="1828" spans="2:196" x14ac:dyDescent="0.2">
      <c r="B1828" s="3"/>
      <c r="C1828" s="3"/>
      <c r="D1828" s="3"/>
      <c r="E1828" s="3"/>
      <c r="F1828" s="6"/>
      <c r="G1828" s="6"/>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c r="ER1828" s="3"/>
      <c r="ES1828" s="3"/>
      <c r="ET1828" s="3"/>
      <c r="EU1828" s="3"/>
      <c r="EV1828" s="3"/>
      <c r="EW1828" s="3"/>
      <c r="EX1828" s="3"/>
      <c r="EY1828" s="3"/>
      <c r="EZ1828" s="3"/>
      <c r="FA1828" s="3"/>
      <c r="FB1828" s="3"/>
      <c r="FC1828" s="3"/>
      <c r="FD1828" s="3"/>
      <c r="FE1828" s="3"/>
      <c r="FF1828" s="3"/>
      <c r="FG1828" s="3"/>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c r="GN1828" s="3"/>
    </row>
    <row r="1829" spans="2:196" x14ac:dyDescent="0.2">
      <c r="B1829" s="3"/>
      <c r="C1829" s="3"/>
      <c r="D1829" s="3"/>
      <c r="E1829" s="3"/>
      <c r="F1829" s="6"/>
      <c r="G1829" s="6"/>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c r="ER1829" s="3"/>
      <c r="ES1829" s="3"/>
      <c r="ET1829" s="3"/>
      <c r="EU1829" s="3"/>
      <c r="EV1829" s="3"/>
      <c r="EW1829" s="3"/>
      <c r="EX1829" s="3"/>
      <c r="EY1829" s="3"/>
      <c r="EZ1829" s="3"/>
      <c r="FA1829" s="3"/>
      <c r="FB1829" s="3"/>
      <c r="FC1829" s="3"/>
      <c r="FD1829" s="3"/>
      <c r="FE1829" s="3"/>
      <c r="FF1829" s="3"/>
      <c r="FG1829" s="3"/>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c r="GN1829" s="3"/>
    </row>
    <row r="1830" spans="2:196" x14ac:dyDescent="0.2">
      <c r="B1830" s="3"/>
      <c r="C1830" s="3"/>
      <c r="D1830" s="3"/>
      <c r="E1830" s="3"/>
      <c r="F1830" s="6"/>
      <c r="G1830" s="6"/>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c r="ER1830" s="3"/>
      <c r="ES1830" s="3"/>
      <c r="ET1830" s="3"/>
      <c r="EU1830" s="3"/>
      <c r="EV1830" s="3"/>
      <c r="EW1830" s="3"/>
      <c r="EX1830" s="3"/>
      <c r="EY1830" s="3"/>
      <c r="EZ1830" s="3"/>
      <c r="FA1830" s="3"/>
      <c r="FB1830" s="3"/>
      <c r="FC1830" s="3"/>
      <c r="FD1830" s="3"/>
      <c r="FE1830" s="3"/>
      <c r="FF1830" s="3"/>
      <c r="FG1830" s="3"/>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c r="GN1830" s="3"/>
    </row>
    <row r="1831" spans="2:196" x14ac:dyDescent="0.2">
      <c r="B1831" s="3"/>
      <c r="C1831" s="3"/>
      <c r="D1831" s="3"/>
      <c r="E1831" s="3"/>
      <c r="F1831" s="6"/>
      <c r="G1831" s="6"/>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c r="ER1831" s="3"/>
      <c r="ES1831" s="3"/>
      <c r="ET1831" s="3"/>
      <c r="EU1831" s="3"/>
      <c r="EV1831" s="3"/>
      <c r="EW1831" s="3"/>
      <c r="EX1831" s="3"/>
      <c r="EY1831" s="3"/>
      <c r="EZ1831" s="3"/>
      <c r="FA1831" s="3"/>
      <c r="FB1831" s="3"/>
      <c r="FC1831" s="3"/>
      <c r="FD1831" s="3"/>
      <c r="FE1831" s="3"/>
      <c r="FF1831" s="3"/>
      <c r="FG1831" s="3"/>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c r="GN1831" s="3"/>
    </row>
    <row r="1832" spans="2:196" x14ac:dyDescent="0.2">
      <c r="B1832" s="3"/>
      <c r="C1832" s="3"/>
      <c r="D1832" s="3"/>
      <c r="E1832" s="3"/>
      <c r="F1832" s="6"/>
      <c r="G1832" s="6"/>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c r="ER1832" s="3"/>
      <c r="ES1832" s="3"/>
      <c r="ET1832" s="3"/>
      <c r="EU1832" s="3"/>
      <c r="EV1832" s="3"/>
      <c r="EW1832" s="3"/>
      <c r="EX1832" s="3"/>
      <c r="EY1832" s="3"/>
      <c r="EZ1832" s="3"/>
      <c r="FA1832" s="3"/>
      <c r="FB1832" s="3"/>
      <c r="FC1832" s="3"/>
      <c r="FD1832" s="3"/>
      <c r="FE1832" s="3"/>
      <c r="FF1832" s="3"/>
      <c r="FG1832" s="3"/>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c r="GN1832" s="3"/>
    </row>
    <row r="1833" spans="2:196" x14ac:dyDescent="0.2">
      <c r="B1833" s="3"/>
      <c r="C1833" s="3"/>
      <c r="D1833" s="3"/>
      <c r="E1833" s="3"/>
      <c r="F1833" s="6"/>
      <c r="G1833" s="6"/>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c r="ER1833" s="3"/>
      <c r="ES1833" s="3"/>
      <c r="ET1833" s="3"/>
      <c r="EU1833" s="3"/>
      <c r="EV1833" s="3"/>
      <c r="EW1833" s="3"/>
      <c r="EX1833" s="3"/>
      <c r="EY1833" s="3"/>
      <c r="EZ1833" s="3"/>
      <c r="FA1833" s="3"/>
      <c r="FB1833" s="3"/>
      <c r="FC1833" s="3"/>
      <c r="FD1833" s="3"/>
      <c r="FE1833" s="3"/>
      <c r="FF1833" s="3"/>
      <c r="FG1833" s="3"/>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c r="GN1833" s="3"/>
    </row>
    <row r="1834" spans="2:196" x14ac:dyDescent="0.2">
      <c r="B1834" s="3"/>
      <c r="C1834" s="3"/>
      <c r="D1834" s="3"/>
      <c r="E1834" s="3"/>
      <c r="F1834" s="6"/>
      <c r="G1834" s="6"/>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c r="ER1834" s="3"/>
      <c r="ES1834" s="3"/>
      <c r="ET1834" s="3"/>
      <c r="EU1834" s="3"/>
      <c r="EV1834" s="3"/>
      <c r="EW1834" s="3"/>
      <c r="EX1834" s="3"/>
      <c r="EY1834" s="3"/>
      <c r="EZ1834" s="3"/>
      <c r="FA1834" s="3"/>
      <c r="FB1834" s="3"/>
      <c r="FC1834" s="3"/>
      <c r="FD1834" s="3"/>
      <c r="FE1834" s="3"/>
      <c r="FF1834" s="3"/>
      <c r="FG1834" s="3"/>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c r="GN1834" s="3"/>
    </row>
    <row r="1835" spans="2:196" x14ac:dyDescent="0.2">
      <c r="B1835" s="3"/>
      <c r="C1835" s="3"/>
      <c r="D1835" s="3"/>
      <c r="E1835" s="3"/>
      <c r="F1835" s="6"/>
      <c r="G1835" s="6"/>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c r="ER1835" s="3"/>
      <c r="ES1835" s="3"/>
      <c r="ET1835" s="3"/>
      <c r="EU1835" s="3"/>
      <c r="EV1835" s="3"/>
      <c r="EW1835" s="3"/>
      <c r="EX1835" s="3"/>
      <c r="EY1835" s="3"/>
      <c r="EZ1835" s="3"/>
      <c r="FA1835" s="3"/>
      <c r="FB1835" s="3"/>
      <c r="FC1835" s="3"/>
      <c r="FD1835" s="3"/>
      <c r="FE1835" s="3"/>
      <c r="FF1835" s="3"/>
      <c r="FG1835" s="3"/>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c r="GN1835" s="3"/>
    </row>
    <row r="1836" spans="2:196" x14ac:dyDescent="0.2">
      <c r="B1836" s="3"/>
      <c r="C1836" s="3"/>
      <c r="D1836" s="3"/>
      <c r="E1836" s="3"/>
      <c r="F1836" s="6"/>
      <c r="G1836" s="6"/>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c r="ER1836" s="3"/>
      <c r="ES1836" s="3"/>
      <c r="ET1836" s="3"/>
      <c r="EU1836" s="3"/>
      <c r="EV1836" s="3"/>
      <c r="EW1836" s="3"/>
      <c r="EX1836" s="3"/>
      <c r="EY1836" s="3"/>
      <c r="EZ1836" s="3"/>
      <c r="FA1836" s="3"/>
      <c r="FB1836" s="3"/>
      <c r="FC1836" s="3"/>
      <c r="FD1836" s="3"/>
      <c r="FE1836" s="3"/>
      <c r="FF1836" s="3"/>
      <c r="FG1836" s="3"/>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c r="GN1836" s="3"/>
    </row>
    <row r="1837" spans="2:196" x14ac:dyDescent="0.2">
      <c r="B1837" s="3"/>
      <c r="C1837" s="3"/>
      <c r="D1837" s="3"/>
      <c r="E1837" s="3"/>
      <c r="F1837" s="6"/>
      <c r="G1837" s="6"/>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c r="ER1837" s="3"/>
      <c r="ES1837" s="3"/>
      <c r="ET1837" s="3"/>
      <c r="EU1837" s="3"/>
      <c r="EV1837" s="3"/>
      <c r="EW1837" s="3"/>
      <c r="EX1837" s="3"/>
      <c r="EY1837" s="3"/>
      <c r="EZ1837" s="3"/>
      <c r="FA1837" s="3"/>
      <c r="FB1837" s="3"/>
      <c r="FC1837" s="3"/>
      <c r="FD1837" s="3"/>
      <c r="FE1837" s="3"/>
      <c r="FF1837" s="3"/>
      <c r="FG1837" s="3"/>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c r="GN1837" s="3"/>
    </row>
    <row r="1838" spans="2:196" x14ac:dyDescent="0.2">
      <c r="B1838" s="3"/>
      <c r="C1838" s="3"/>
      <c r="D1838" s="3"/>
      <c r="E1838" s="3"/>
      <c r="F1838" s="6"/>
      <c r="G1838" s="6"/>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c r="ER1838" s="3"/>
      <c r="ES1838" s="3"/>
      <c r="ET1838" s="3"/>
      <c r="EU1838" s="3"/>
      <c r="EV1838" s="3"/>
      <c r="EW1838" s="3"/>
      <c r="EX1838" s="3"/>
      <c r="EY1838" s="3"/>
      <c r="EZ1838" s="3"/>
      <c r="FA1838" s="3"/>
      <c r="FB1838" s="3"/>
      <c r="FC1838" s="3"/>
      <c r="FD1838" s="3"/>
      <c r="FE1838" s="3"/>
      <c r="FF1838" s="3"/>
      <c r="FG1838" s="3"/>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c r="GN1838" s="3"/>
    </row>
    <row r="1839" spans="2:196" x14ac:dyDescent="0.2">
      <c r="B1839" s="3"/>
      <c r="C1839" s="3"/>
      <c r="D1839" s="3"/>
      <c r="E1839" s="3"/>
      <c r="F1839" s="6"/>
      <c r="G1839" s="6"/>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c r="ER1839" s="3"/>
      <c r="ES1839" s="3"/>
      <c r="ET1839" s="3"/>
      <c r="EU1839" s="3"/>
      <c r="EV1839" s="3"/>
      <c r="EW1839" s="3"/>
      <c r="EX1839" s="3"/>
      <c r="EY1839" s="3"/>
      <c r="EZ1839" s="3"/>
      <c r="FA1839" s="3"/>
      <c r="FB1839" s="3"/>
      <c r="FC1839" s="3"/>
      <c r="FD1839" s="3"/>
      <c r="FE1839" s="3"/>
      <c r="FF1839" s="3"/>
      <c r="FG1839" s="3"/>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c r="GN1839" s="3"/>
    </row>
    <row r="1840" spans="2:196" x14ac:dyDescent="0.2">
      <c r="B1840" s="3"/>
      <c r="C1840" s="3"/>
      <c r="D1840" s="3"/>
      <c r="E1840" s="3"/>
      <c r="F1840" s="6"/>
      <c r="G1840" s="6"/>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c r="ER1840" s="3"/>
      <c r="ES1840" s="3"/>
      <c r="ET1840" s="3"/>
      <c r="EU1840" s="3"/>
      <c r="EV1840" s="3"/>
      <c r="EW1840" s="3"/>
      <c r="EX1840" s="3"/>
      <c r="EY1840" s="3"/>
      <c r="EZ1840" s="3"/>
      <c r="FA1840" s="3"/>
      <c r="FB1840" s="3"/>
      <c r="FC1840" s="3"/>
      <c r="FD1840" s="3"/>
      <c r="FE1840" s="3"/>
      <c r="FF1840" s="3"/>
      <c r="FG1840" s="3"/>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c r="GN1840" s="3"/>
    </row>
    <row r="1841" spans="2:196" x14ac:dyDescent="0.2">
      <c r="B1841" s="3"/>
      <c r="C1841" s="3"/>
      <c r="D1841" s="3"/>
      <c r="E1841" s="3"/>
      <c r="F1841" s="6"/>
      <c r="G1841" s="6"/>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c r="ER1841" s="3"/>
      <c r="ES1841" s="3"/>
      <c r="ET1841" s="3"/>
      <c r="EU1841" s="3"/>
      <c r="EV1841" s="3"/>
      <c r="EW1841" s="3"/>
      <c r="EX1841" s="3"/>
      <c r="EY1841" s="3"/>
      <c r="EZ1841" s="3"/>
      <c r="FA1841" s="3"/>
      <c r="FB1841" s="3"/>
      <c r="FC1841" s="3"/>
      <c r="FD1841" s="3"/>
      <c r="FE1841" s="3"/>
      <c r="FF1841" s="3"/>
      <c r="FG1841" s="3"/>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c r="GN1841" s="3"/>
    </row>
    <row r="1842" spans="2:196" x14ac:dyDescent="0.2">
      <c r="B1842" s="3"/>
      <c r="C1842" s="3"/>
      <c r="D1842" s="3"/>
      <c r="E1842" s="3"/>
      <c r="F1842" s="6"/>
      <c r="G1842" s="6"/>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c r="ER1842" s="3"/>
      <c r="ES1842" s="3"/>
      <c r="ET1842" s="3"/>
      <c r="EU1842" s="3"/>
      <c r="EV1842" s="3"/>
      <c r="EW1842" s="3"/>
      <c r="EX1842" s="3"/>
      <c r="EY1842" s="3"/>
      <c r="EZ1842" s="3"/>
      <c r="FA1842" s="3"/>
      <c r="FB1842" s="3"/>
      <c r="FC1842" s="3"/>
      <c r="FD1842" s="3"/>
      <c r="FE1842" s="3"/>
      <c r="FF1842" s="3"/>
      <c r="FG1842" s="3"/>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c r="GN1842" s="3"/>
    </row>
    <row r="1843" spans="2:196" x14ac:dyDescent="0.2">
      <c r="B1843" s="3"/>
      <c r="C1843" s="3"/>
      <c r="D1843" s="3"/>
      <c r="E1843" s="3"/>
      <c r="F1843" s="6"/>
      <c r="G1843" s="6"/>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c r="ER1843" s="3"/>
      <c r="ES1843" s="3"/>
      <c r="ET1843" s="3"/>
      <c r="EU1843" s="3"/>
      <c r="EV1843" s="3"/>
      <c r="EW1843" s="3"/>
      <c r="EX1843" s="3"/>
      <c r="EY1843" s="3"/>
      <c r="EZ1843" s="3"/>
      <c r="FA1843" s="3"/>
      <c r="FB1843" s="3"/>
      <c r="FC1843" s="3"/>
      <c r="FD1843" s="3"/>
      <c r="FE1843" s="3"/>
      <c r="FF1843" s="3"/>
      <c r="FG1843" s="3"/>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c r="GN1843" s="3"/>
    </row>
    <row r="1844" spans="2:196" x14ac:dyDescent="0.2">
      <c r="B1844" s="3"/>
      <c r="C1844" s="3"/>
      <c r="D1844" s="3"/>
      <c r="E1844" s="3"/>
      <c r="F1844" s="6"/>
      <c r="G1844" s="6"/>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c r="ER1844" s="3"/>
      <c r="ES1844" s="3"/>
      <c r="ET1844" s="3"/>
      <c r="EU1844" s="3"/>
      <c r="EV1844" s="3"/>
      <c r="EW1844" s="3"/>
      <c r="EX1844" s="3"/>
      <c r="EY1844" s="3"/>
      <c r="EZ1844" s="3"/>
      <c r="FA1844" s="3"/>
      <c r="FB1844" s="3"/>
      <c r="FC1844" s="3"/>
      <c r="FD1844" s="3"/>
      <c r="FE1844" s="3"/>
      <c r="FF1844" s="3"/>
      <c r="FG1844" s="3"/>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c r="GN1844" s="3"/>
    </row>
    <row r="1845" spans="2:196" x14ac:dyDescent="0.2">
      <c r="B1845" s="3"/>
      <c r="C1845" s="3"/>
      <c r="D1845" s="3"/>
      <c r="E1845" s="3"/>
      <c r="F1845" s="6"/>
      <c r="G1845" s="6"/>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c r="ER1845" s="3"/>
      <c r="ES1845" s="3"/>
      <c r="ET1845" s="3"/>
      <c r="EU1845" s="3"/>
      <c r="EV1845" s="3"/>
      <c r="EW1845" s="3"/>
      <c r="EX1845" s="3"/>
      <c r="EY1845" s="3"/>
      <c r="EZ1845" s="3"/>
      <c r="FA1845" s="3"/>
      <c r="FB1845" s="3"/>
      <c r="FC1845" s="3"/>
      <c r="FD1845" s="3"/>
      <c r="FE1845" s="3"/>
      <c r="FF1845" s="3"/>
      <c r="FG1845" s="3"/>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c r="GN1845" s="3"/>
    </row>
    <row r="1846" spans="2:196" x14ac:dyDescent="0.2">
      <c r="B1846" s="3"/>
      <c r="C1846" s="3"/>
      <c r="D1846" s="3"/>
      <c r="E1846" s="3"/>
      <c r="F1846" s="6"/>
      <c r="G1846" s="6"/>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c r="ER1846" s="3"/>
      <c r="ES1846" s="3"/>
      <c r="ET1846" s="3"/>
      <c r="EU1846" s="3"/>
      <c r="EV1846" s="3"/>
      <c r="EW1846" s="3"/>
      <c r="EX1846" s="3"/>
      <c r="EY1846" s="3"/>
      <c r="EZ1846" s="3"/>
      <c r="FA1846" s="3"/>
      <c r="FB1846" s="3"/>
      <c r="FC1846" s="3"/>
      <c r="FD1846" s="3"/>
      <c r="FE1846" s="3"/>
      <c r="FF1846" s="3"/>
      <c r="FG1846" s="3"/>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c r="GN1846" s="3"/>
    </row>
    <row r="1847" spans="2:196" x14ac:dyDescent="0.2">
      <c r="B1847" s="3"/>
      <c r="C1847" s="3"/>
      <c r="D1847" s="3"/>
      <c r="E1847" s="3"/>
      <c r="F1847" s="6"/>
      <c r="G1847" s="6"/>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c r="EO1847" s="3"/>
      <c r="EP1847" s="3"/>
      <c r="EQ1847" s="3"/>
      <c r="ER1847" s="3"/>
      <c r="ES1847" s="3"/>
      <c r="ET1847" s="3"/>
      <c r="EU1847" s="3"/>
      <c r="EV1847" s="3"/>
      <c r="EW1847" s="3"/>
      <c r="EX1847" s="3"/>
      <c r="EY1847" s="3"/>
      <c r="EZ1847" s="3"/>
      <c r="FA1847" s="3"/>
      <c r="FB1847" s="3"/>
      <c r="FC1847" s="3"/>
      <c r="FD1847" s="3"/>
      <c r="FE1847" s="3"/>
      <c r="FF1847" s="3"/>
      <c r="FG1847" s="3"/>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c r="GN1847" s="3"/>
    </row>
    <row r="1848" spans="2:196" x14ac:dyDescent="0.2">
      <c r="B1848" s="3"/>
      <c r="C1848" s="3"/>
      <c r="D1848" s="3"/>
      <c r="E1848" s="3"/>
      <c r="F1848" s="6"/>
      <c r="G1848" s="6"/>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c r="EO1848" s="3"/>
      <c r="EP1848" s="3"/>
      <c r="EQ1848" s="3"/>
      <c r="ER1848" s="3"/>
      <c r="ES1848" s="3"/>
      <c r="ET1848" s="3"/>
      <c r="EU1848" s="3"/>
      <c r="EV1848" s="3"/>
      <c r="EW1848" s="3"/>
      <c r="EX1848" s="3"/>
      <c r="EY1848" s="3"/>
      <c r="EZ1848" s="3"/>
      <c r="FA1848" s="3"/>
      <c r="FB1848" s="3"/>
      <c r="FC1848" s="3"/>
      <c r="FD1848" s="3"/>
      <c r="FE1848" s="3"/>
      <c r="FF1848" s="3"/>
      <c r="FG1848" s="3"/>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c r="GN1848" s="3"/>
    </row>
    <row r="1849" spans="2:196" x14ac:dyDescent="0.2">
      <c r="B1849" s="3"/>
      <c r="C1849" s="3"/>
      <c r="D1849" s="3"/>
      <c r="E1849" s="3"/>
      <c r="F1849" s="6"/>
      <c r="G1849" s="6"/>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c r="EO1849" s="3"/>
      <c r="EP1849" s="3"/>
      <c r="EQ1849" s="3"/>
      <c r="ER1849" s="3"/>
      <c r="ES1849" s="3"/>
      <c r="ET1849" s="3"/>
      <c r="EU1849" s="3"/>
      <c r="EV1849" s="3"/>
      <c r="EW1849" s="3"/>
      <c r="EX1849" s="3"/>
      <c r="EY1849" s="3"/>
      <c r="EZ1849" s="3"/>
      <c r="FA1849" s="3"/>
      <c r="FB1849" s="3"/>
      <c r="FC1849" s="3"/>
      <c r="FD1849" s="3"/>
      <c r="FE1849" s="3"/>
      <c r="FF1849" s="3"/>
      <c r="FG1849" s="3"/>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c r="GN1849" s="3"/>
    </row>
    <row r="1850" spans="2:196" x14ac:dyDescent="0.2">
      <c r="B1850" s="3"/>
      <c r="C1850" s="3"/>
      <c r="D1850" s="3"/>
      <c r="E1850" s="3"/>
      <c r="F1850" s="6"/>
      <c r="G1850" s="6"/>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c r="GN1850" s="3"/>
    </row>
    <row r="1851" spans="2:196" x14ac:dyDescent="0.2">
      <c r="B1851" s="3"/>
      <c r="C1851" s="3"/>
      <c r="D1851" s="3"/>
      <c r="E1851" s="3"/>
      <c r="F1851" s="6"/>
      <c r="G1851" s="6"/>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c r="GN1851" s="3"/>
    </row>
    <row r="1852" spans="2:196" x14ac:dyDescent="0.2">
      <c r="B1852" s="3"/>
      <c r="C1852" s="3"/>
      <c r="D1852" s="3"/>
      <c r="E1852" s="3"/>
      <c r="F1852" s="6"/>
      <c r="G1852" s="6"/>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c r="GN1852" s="3"/>
    </row>
    <row r="1853" spans="2:196" x14ac:dyDescent="0.2">
      <c r="B1853" s="3"/>
      <c r="C1853" s="3"/>
      <c r="D1853" s="3"/>
      <c r="E1853" s="3"/>
      <c r="F1853" s="6"/>
      <c r="G1853" s="6"/>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c r="GN1853" s="3"/>
    </row>
    <row r="1854" spans="2:196" x14ac:dyDescent="0.2">
      <c r="B1854" s="3"/>
      <c r="C1854" s="3"/>
      <c r="D1854" s="3"/>
      <c r="E1854" s="3"/>
      <c r="F1854" s="6"/>
      <c r="G1854" s="6"/>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c r="GN1854" s="3"/>
    </row>
    <row r="1855" spans="2:196" x14ac:dyDescent="0.2">
      <c r="B1855" s="3"/>
      <c r="C1855" s="3"/>
      <c r="D1855" s="3"/>
      <c r="E1855" s="3"/>
      <c r="F1855" s="6"/>
      <c r="G1855" s="6"/>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c r="EO1855" s="3"/>
      <c r="EP1855" s="3"/>
      <c r="EQ1855" s="3"/>
      <c r="ER1855" s="3"/>
      <c r="ES1855" s="3"/>
      <c r="ET1855" s="3"/>
      <c r="EU1855" s="3"/>
      <c r="EV1855" s="3"/>
      <c r="EW1855" s="3"/>
      <c r="EX1855" s="3"/>
      <c r="EY1855" s="3"/>
      <c r="EZ1855" s="3"/>
      <c r="FA1855" s="3"/>
      <c r="FB1855" s="3"/>
      <c r="FC1855" s="3"/>
      <c r="FD1855" s="3"/>
      <c r="FE1855" s="3"/>
      <c r="FF1855" s="3"/>
      <c r="FG1855" s="3"/>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c r="GN1855" s="3"/>
    </row>
    <row r="1856" spans="2:196" x14ac:dyDescent="0.2">
      <c r="B1856" s="3"/>
      <c r="C1856" s="3"/>
      <c r="D1856" s="3"/>
      <c r="E1856" s="3"/>
      <c r="F1856" s="6"/>
      <c r="G1856" s="6"/>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c r="EO1856" s="3"/>
      <c r="EP1856" s="3"/>
      <c r="EQ1856" s="3"/>
      <c r="ER1856" s="3"/>
      <c r="ES1856" s="3"/>
      <c r="ET1856" s="3"/>
      <c r="EU1856" s="3"/>
      <c r="EV1856" s="3"/>
      <c r="EW1856" s="3"/>
      <c r="EX1856" s="3"/>
      <c r="EY1856" s="3"/>
      <c r="EZ1856" s="3"/>
      <c r="FA1856" s="3"/>
      <c r="FB1856" s="3"/>
      <c r="FC1856" s="3"/>
      <c r="FD1856" s="3"/>
      <c r="FE1856" s="3"/>
      <c r="FF1856" s="3"/>
      <c r="FG1856" s="3"/>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c r="GN1856" s="3"/>
    </row>
    <row r="1857" spans="2:196" x14ac:dyDescent="0.2">
      <c r="B1857" s="3"/>
      <c r="C1857" s="3"/>
      <c r="D1857" s="3"/>
      <c r="E1857" s="3"/>
      <c r="F1857" s="6"/>
      <c r="G1857" s="6"/>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c r="EO1857" s="3"/>
      <c r="EP1857" s="3"/>
      <c r="EQ1857" s="3"/>
      <c r="ER1857" s="3"/>
      <c r="ES1857" s="3"/>
      <c r="ET1857" s="3"/>
      <c r="EU1857" s="3"/>
      <c r="EV1857" s="3"/>
      <c r="EW1857" s="3"/>
      <c r="EX1857" s="3"/>
      <c r="EY1857" s="3"/>
      <c r="EZ1857" s="3"/>
      <c r="FA1857" s="3"/>
      <c r="FB1857" s="3"/>
      <c r="FC1857" s="3"/>
      <c r="FD1857" s="3"/>
      <c r="FE1857" s="3"/>
      <c r="FF1857" s="3"/>
      <c r="FG1857" s="3"/>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c r="GN1857" s="3"/>
    </row>
    <row r="1858" spans="2:196" x14ac:dyDescent="0.2">
      <c r="B1858" s="3"/>
      <c r="C1858" s="3"/>
      <c r="D1858" s="3"/>
      <c r="E1858" s="3"/>
      <c r="F1858" s="6"/>
      <c r="G1858" s="6"/>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c r="EO1858" s="3"/>
      <c r="EP1858" s="3"/>
      <c r="EQ1858" s="3"/>
      <c r="ER1858" s="3"/>
      <c r="ES1858" s="3"/>
      <c r="ET1858" s="3"/>
      <c r="EU1858" s="3"/>
      <c r="EV1858" s="3"/>
      <c r="EW1858" s="3"/>
      <c r="EX1858" s="3"/>
      <c r="EY1858" s="3"/>
      <c r="EZ1858" s="3"/>
      <c r="FA1858" s="3"/>
      <c r="FB1858" s="3"/>
      <c r="FC1858" s="3"/>
      <c r="FD1858" s="3"/>
      <c r="FE1858" s="3"/>
      <c r="FF1858" s="3"/>
      <c r="FG1858" s="3"/>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c r="GN1858" s="3"/>
    </row>
    <row r="1859" spans="2:196" x14ac:dyDescent="0.2">
      <c r="B1859" s="3"/>
      <c r="C1859" s="3"/>
      <c r="D1859" s="3"/>
      <c r="E1859" s="3"/>
      <c r="F1859" s="6"/>
      <c r="G1859" s="6"/>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c r="EO1859" s="3"/>
      <c r="EP1859" s="3"/>
      <c r="EQ1859" s="3"/>
      <c r="ER1859" s="3"/>
      <c r="ES1859" s="3"/>
      <c r="ET1859" s="3"/>
      <c r="EU1859" s="3"/>
      <c r="EV1859" s="3"/>
      <c r="EW1859" s="3"/>
      <c r="EX1859" s="3"/>
      <c r="EY1859" s="3"/>
      <c r="EZ1859" s="3"/>
      <c r="FA1859" s="3"/>
      <c r="FB1859" s="3"/>
      <c r="FC1859" s="3"/>
      <c r="FD1859" s="3"/>
      <c r="FE1859" s="3"/>
      <c r="FF1859" s="3"/>
      <c r="FG1859" s="3"/>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c r="GN1859" s="3"/>
    </row>
    <row r="1860" spans="2:196" x14ac:dyDescent="0.2">
      <c r="B1860" s="3"/>
      <c r="C1860" s="3"/>
      <c r="D1860" s="3"/>
      <c r="E1860" s="3"/>
      <c r="F1860" s="6"/>
      <c r="G1860" s="6"/>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c r="EO1860" s="3"/>
      <c r="EP1860" s="3"/>
      <c r="EQ1860" s="3"/>
      <c r="ER1860" s="3"/>
      <c r="ES1860" s="3"/>
      <c r="ET1860" s="3"/>
      <c r="EU1860" s="3"/>
      <c r="EV1860" s="3"/>
      <c r="EW1860" s="3"/>
      <c r="EX1860" s="3"/>
      <c r="EY1860" s="3"/>
      <c r="EZ1860" s="3"/>
      <c r="FA1860" s="3"/>
      <c r="FB1860" s="3"/>
      <c r="FC1860" s="3"/>
      <c r="FD1860" s="3"/>
      <c r="FE1860" s="3"/>
      <c r="FF1860" s="3"/>
      <c r="FG1860" s="3"/>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c r="GN1860" s="3"/>
    </row>
    <row r="1861" spans="2:196" x14ac:dyDescent="0.2">
      <c r="B1861" s="3"/>
      <c r="C1861" s="3"/>
      <c r="D1861" s="3"/>
      <c r="E1861" s="3"/>
      <c r="F1861" s="6"/>
      <c r="G1861" s="6"/>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c r="EO1861" s="3"/>
      <c r="EP1861" s="3"/>
      <c r="EQ1861" s="3"/>
      <c r="ER1861" s="3"/>
      <c r="ES1861" s="3"/>
      <c r="ET1861" s="3"/>
      <c r="EU1861" s="3"/>
      <c r="EV1861" s="3"/>
      <c r="EW1861" s="3"/>
      <c r="EX1861" s="3"/>
      <c r="EY1861" s="3"/>
      <c r="EZ1861" s="3"/>
      <c r="FA1861" s="3"/>
      <c r="FB1861" s="3"/>
      <c r="FC1861" s="3"/>
      <c r="FD1861" s="3"/>
      <c r="FE1861" s="3"/>
      <c r="FF1861" s="3"/>
      <c r="FG1861" s="3"/>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c r="GN1861" s="3"/>
    </row>
    <row r="1862" spans="2:196" x14ac:dyDescent="0.2">
      <c r="B1862" s="3"/>
      <c r="C1862" s="3"/>
      <c r="D1862" s="3"/>
      <c r="E1862" s="3"/>
      <c r="F1862" s="6"/>
      <c r="G1862" s="6"/>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c r="EO1862" s="3"/>
      <c r="EP1862" s="3"/>
      <c r="EQ1862" s="3"/>
      <c r="ER1862" s="3"/>
      <c r="ES1862" s="3"/>
      <c r="ET1862" s="3"/>
      <c r="EU1862" s="3"/>
      <c r="EV1862" s="3"/>
      <c r="EW1862" s="3"/>
      <c r="EX1862" s="3"/>
      <c r="EY1862" s="3"/>
      <c r="EZ1862" s="3"/>
      <c r="FA1862" s="3"/>
      <c r="FB1862" s="3"/>
      <c r="FC1862" s="3"/>
      <c r="FD1862" s="3"/>
      <c r="FE1862" s="3"/>
      <c r="FF1862" s="3"/>
      <c r="FG1862" s="3"/>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c r="GN1862" s="3"/>
    </row>
    <row r="1863" spans="2:196" x14ac:dyDescent="0.2">
      <c r="B1863" s="3"/>
      <c r="C1863" s="3"/>
      <c r="D1863" s="3"/>
      <c r="E1863" s="3"/>
      <c r="F1863" s="6"/>
      <c r="G1863" s="6"/>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c r="EO1863" s="3"/>
      <c r="EP1863" s="3"/>
      <c r="EQ1863" s="3"/>
      <c r="ER1863" s="3"/>
      <c r="ES1863" s="3"/>
      <c r="ET1863" s="3"/>
      <c r="EU1863" s="3"/>
      <c r="EV1863" s="3"/>
      <c r="EW1863" s="3"/>
      <c r="EX1863" s="3"/>
      <c r="EY1863" s="3"/>
      <c r="EZ1863" s="3"/>
      <c r="FA1863" s="3"/>
      <c r="FB1863" s="3"/>
      <c r="FC1863" s="3"/>
      <c r="FD1863" s="3"/>
      <c r="FE1863" s="3"/>
      <c r="FF1863" s="3"/>
      <c r="FG1863" s="3"/>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c r="GN1863" s="3"/>
    </row>
    <row r="1864" spans="2:196" x14ac:dyDescent="0.2">
      <c r="B1864" s="3"/>
      <c r="C1864" s="3"/>
      <c r="D1864" s="3"/>
      <c r="E1864" s="3"/>
      <c r="F1864" s="6"/>
      <c r="G1864" s="6"/>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c r="EO1864" s="3"/>
      <c r="EP1864" s="3"/>
      <c r="EQ1864" s="3"/>
      <c r="ER1864" s="3"/>
      <c r="ES1864" s="3"/>
      <c r="ET1864" s="3"/>
      <c r="EU1864" s="3"/>
      <c r="EV1864" s="3"/>
      <c r="EW1864" s="3"/>
      <c r="EX1864" s="3"/>
      <c r="EY1864" s="3"/>
      <c r="EZ1864" s="3"/>
      <c r="FA1864" s="3"/>
      <c r="FB1864" s="3"/>
      <c r="FC1864" s="3"/>
      <c r="FD1864" s="3"/>
      <c r="FE1864" s="3"/>
      <c r="FF1864" s="3"/>
      <c r="FG1864" s="3"/>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c r="GN1864" s="3"/>
    </row>
    <row r="1865" spans="2:196" x14ac:dyDescent="0.2">
      <c r="B1865" s="3"/>
      <c r="C1865" s="3"/>
      <c r="D1865" s="3"/>
      <c r="E1865" s="3"/>
      <c r="F1865" s="6"/>
      <c r="G1865" s="6"/>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c r="EO1865" s="3"/>
      <c r="EP1865" s="3"/>
      <c r="EQ1865" s="3"/>
      <c r="ER1865" s="3"/>
      <c r="ES1865" s="3"/>
      <c r="ET1865" s="3"/>
      <c r="EU1865" s="3"/>
      <c r="EV1865" s="3"/>
      <c r="EW1865" s="3"/>
      <c r="EX1865" s="3"/>
      <c r="EY1865" s="3"/>
      <c r="EZ1865" s="3"/>
      <c r="FA1865" s="3"/>
      <c r="FB1865" s="3"/>
      <c r="FC1865" s="3"/>
      <c r="FD1865" s="3"/>
      <c r="FE1865" s="3"/>
      <c r="FF1865" s="3"/>
      <c r="FG1865" s="3"/>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c r="GN1865" s="3"/>
    </row>
    <row r="1866" spans="2:196" x14ac:dyDescent="0.2">
      <c r="B1866" s="3"/>
      <c r="C1866" s="3"/>
      <c r="D1866" s="3"/>
      <c r="E1866" s="3"/>
      <c r="F1866" s="6"/>
      <c r="G1866" s="6"/>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c r="EO1866" s="3"/>
      <c r="EP1866" s="3"/>
      <c r="EQ1866" s="3"/>
      <c r="ER1866" s="3"/>
      <c r="ES1866" s="3"/>
      <c r="ET1866" s="3"/>
      <c r="EU1866" s="3"/>
      <c r="EV1866" s="3"/>
      <c r="EW1866" s="3"/>
      <c r="EX1866" s="3"/>
      <c r="EY1866" s="3"/>
      <c r="EZ1866" s="3"/>
      <c r="FA1866" s="3"/>
      <c r="FB1866" s="3"/>
      <c r="FC1866" s="3"/>
      <c r="FD1866" s="3"/>
      <c r="FE1866" s="3"/>
      <c r="FF1866" s="3"/>
      <c r="FG1866" s="3"/>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c r="GN1866" s="3"/>
    </row>
    <row r="1867" spans="2:196" x14ac:dyDescent="0.2">
      <c r="B1867" s="3"/>
      <c r="C1867" s="3"/>
      <c r="D1867" s="3"/>
      <c r="E1867" s="3"/>
      <c r="F1867" s="6"/>
      <c r="G1867" s="6"/>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c r="EO1867" s="3"/>
      <c r="EP1867" s="3"/>
      <c r="EQ1867" s="3"/>
      <c r="ER1867" s="3"/>
      <c r="ES1867" s="3"/>
      <c r="ET1867" s="3"/>
      <c r="EU1867" s="3"/>
      <c r="EV1867" s="3"/>
      <c r="EW1867" s="3"/>
      <c r="EX1867" s="3"/>
      <c r="EY1867" s="3"/>
      <c r="EZ1867" s="3"/>
      <c r="FA1867" s="3"/>
      <c r="FB1867" s="3"/>
      <c r="FC1867" s="3"/>
      <c r="FD1867" s="3"/>
      <c r="FE1867" s="3"/>
      <c r="FF1867" s="3"/>
      <c r="FG1867" s="3"/>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c r="GN1867" s="3"/>
    </row>
    <row r="1868" spans="2:196" x14ac:dyDescent="0.2">
      <c r="B1868" s="3"/>
      <c r="C1868" s="3"/>
      <c r="D1868" s="3"/>
      <c r="E1868" s="3"/>
      <c r="F1868" s="6"/>
      <c r="G1868" s="6"/>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c r="EO1868" s="3"/>
      <c r="EP1868" s="3"/>
      <c r="EQ1868" s="3"/>
      <c r="ER1868" s="3"/>
      <c r="ES1868" s="3"/>
      <c r="ET1868" s="3"/>
      <c r="EU1868" s="3"/>
      <c r="EV1868" s="3"/>
      <c r="EW1868" s="3"/>
      <c r="EX1868" s="3"/>
      <c r="EY1868" s="3"/>
      <c r="EZ1868" s="3"/>
      <c r="FA1868" s="3"/>
      <c r="FB1868" s="3"/>
      <c r="FC1868" s="3"/>
      <c r="FD1868" s="3"/>
      <c r="FE1868" s="3"/>
      <c r="FF1868" s="3"/>
      <c r="FG1868" s="3"/>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c r="GN1868" s="3"/>
    </row>
    <row r="1869" spans="2:196" x14ac:dyDescent="0.2">
      <c r="B1869" s="3"/>
      <c r="C1869" s="3"/>
      <c r="D1869" s="3"/>
      <c r="E1869" s="3"/>
      <c r="F1869" s="6"/>
      <c r="G1869" s="6"/>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c r="EO1869" s="3"/>
      <c r="EP1869" s="3"/>
      <c r="EQ1869" s="3"/>
      <c r="ER1869" s="3"/>
      <c r="ES1869" s="3"/>
      <c r="ET1869" s="3"/>
      <c r="EU1869" s="3"/>
      <c r="EV1869" s="3"/>
      <c r="EW1869" s="3"/>
      <c r="EX1869" s="3"/>
      <c r="EY1869" s="3"/>
      <c r="EZ1869" s="3"/>
      <c r="FA1869" s="3"/>
      <c r="FB1869" s="3"/>
      <c r="FC1869" s="3"/>
      <c r="FD1869" s="3"/>
      <c r="FE1869" s="3"/>
      <c r="FF1869" s="3"/>
      <c r="FG1869" s="3"/>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c r="GN1869" s="3"/>
    </row>
    <row r="1870" spans="2:196" x14ac:dyDescent="0.2">
      <c r="B1870" s="3"/>
      <c r="C1870" s="3"/>
      <c r="D1870" s="3"/>
      <c r="E1870" s="3"/>
      <c r="F1870" s="6"/>
      <c r="G1870" s="6"/>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c r="EO1870" s="3"/>
      <c r="EP1870" s="3"/>
      <c r="EQ1870" s="3"/>
      <c r="ER1870" s="3"/>
      <c r="ES1870" s="3"/>
      <c r="ET1870" s="3"/>
      <c r="EU1870" s="3"/>
      <c r="EV1870" s="3"/>
      <c r="EW1870" s="3"/>
      <c r="EX1870" s="3"/>
      <c r="EY1870" s="3"/>
      <c r="EZ1870" s="3"/>
      <c r="FA1870" s="3"/>
      <c r="FB1870" s="3"/>
      <c r="FC1870" s="3"/>
      <c r="FD1870" s="3"/>
      <c r="FE1870" s="3"/>
      <c r="FF1870" s="3"/>
      <c r="FG1870" s="3"/>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c r="GN1870" s="3"/>
    </row>
    <row r="1871" spans="2:196" x14ac:dyDescent="0.2">
      <c r="B1871" s="3"/>
      <c r="C1871" s="3"/>
      <c r="D1871" s="3"/>
      <c r="E1871" s="3"/>
      <c r="F1871" s="6"/>
      <c r="G1871" s="6"/>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c r="EO1871" s="3"/>
      <c r="EP1871" s="3"/>
      <c r="EQ1871" s="3"/>
      <c r="ER1871" s="3"/>
      <c r="ES1871" s="3"/>
      <c r="ET1871" s="3"/>
      <c r="EU1871" s="3"/>
      <c r="EV1871" s="3"/>
      <c r="EW1871" s="3"/>
      <c r="EX1871" s="3"/>
      <c r="EY1871" s="3"/>
      <c r="EZ1871" s="3"/>
      <c r="FA1871" s="3"/>
      <c r="FB1871" s="3"/>
      <c r="FC1871" s="3"/>
      <c r="FD1871" s="3"/>
      <c r="FE1871" s="3"/>
      <c r="FF1871" s="3"/>
      <c r="FG1871" s="3"/>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c r="GN1871" s="3"/>
    </row>
    <row r="1872" spans="2:196" x14ac:dyDescent="0.2">
      <c r="B1872" s="3"/>
      <c r="C1872" s="3"/>
      <c r="D1872" s="3"/>
      <c r="E1872" s="3"/>
      <c r="F1872" s="6"/>
      <c r="G1872" s="6"/>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c r="EO1872" s="3"/>
      <c r="EP1872" s="3"/>
      <c r="EQ1872" s="3"/>
      <c r="ER1872" s="3"/>
      <c r="ES1872" s="3"/>
      <c r="ET1872" s="3"/>
      <c r="EU1872" s="3"/>
      <c r="EV1872" s="3"/>
      <c r="EW1872" s="3"/>
      <c r="EX1872" s="3"/>
      <c r="EY1872" s="3"/>
      <c r="EZ1872" s="3"/>
      <c r="FA1872" s="3"/>
      <c r="FB1872" s="3"/>
      <c r="FC1872" s="3"/>
      <c r="FD1872" s="3"/>
      <c r="FE1872" s="3"/>
      <c r="FF1872" s="3"/>
      <c r="FG1872" s="3"/>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c r="GN1872" s="3"/>
    </row>
    <row r="1873" spans="2:196" x14ac:dyDescent="0.2">
      <c r="B1873" s="3"/>
      <c r="C1873" s="3"/>
      <c r="D1873" s="3"/>
      <c r="E1873" s="3"/>
      <c r="F1873" s="6"/>
      <c r="G1873" s="6"/>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c r="EO1873" s="3"/>
      <c r="EP1873" s="3"/>
      <c r="EQ1873" s="3"/>
      <c r="ER1873" s="3"/>
      <c r="ES1873" s="3"/>
      <c r="ET1873" s="3"/>
      <c r="EU1873" s="3"/>
      <c r="EV1873" s="3"/>
      <c r="EW1873" s="3"/>
      <c r="EX1873" s="3"/>
      <c r="EY1873" s="3"/>
      <c r="EZ1873" s="3"/>
      <c r="FA1873" s="3"/>
      <c r="FB1873" s="3"/>
      <c r="FC1873" s="3"/>
      <c r="FD1873" s="3"/>
      <c r="FE1873" s="3"/>
      <c r="FF1873" s="3"/>
      <c r="FG1873" s="3"/>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c r="GN1873" s="3"/>
    </row>
    <row r="1874" spans="2:196" x14ac:dyDescent="0.2">
      <c r="B1874" s="3"/>
      <c r="C1874" s="3"/>
      <c r="D1874" s="3"/>
      <c r="E1874" s="3"/>
      <c r="F1874" s="6"/>
      <c r="G1874" s="6"/>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c r="EO1874" s="3"/>
      <c r="EP1874" s="3"/>
      <c r="EQ1874" s="3"/>
      <c r="ER1874" s="3"/>
      <c r="ES1874" s="3"/>
      <c r="ET1874" s="3"/>
      <c r="EU1874" s="3"/>
      <c r="EV1874" s="3"/>
      <c r="EW1874" s="3"/>
      <c r="EX1874" s="3"/>
      <c r="EY1874" s="3"/>
      <c r="EZ1874" s="3"/>
      <c r="FA1874" s="3"/>
      <c r="FB1874" s="3"/>
      <c r="FC1874" s="3"/>
      <c r="FD1874" s="3"/>
      <c r="FE1874" s="3"/>
      <c r="FF1874" s="3"/>
      <c r="FG1874" s="3"/>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c r="GN1874" s="3"/>
    </row>
    <row r="1875" spans="2:196" x14ac:dyDescent="0.2">
      <c r="B1875" s="3"/>
      <c r="C1875" s="3"/>
      <c r="D1875" s="3"/>
      <c r="E1875" s="3"/>
      <c r="F1875" s="6"/>
      <c r="G1875" s="6"/>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c r="EO1875" s="3"/>
      <c r="EP1875" s="3"/>
      <c r="EQ1875" s="3"/>
      <c r="ER1875" s="3"/>
      <c r="ES1875" s="3"/>
      <c r="ET1875" s="3"/>
      <c r="EU1875" s="3"/>
      <c r="EV1875" s="3"/>
      <c r="EW1875" s="3"/>
      <c r="EX1875" s="3"/>
      <c r="EY1875" s="3"/>
      <c r="EZ1875" s="3"/>
      <c r="FA1875" s="3"/>
      <c r="FB1875" s="3"/>
      <c r="FC1875" s="3"/>
      <c r="FD1875" s="3"/>
      <c r="FE1875" s="3"/>
      <c r="FF1875" s="3"/>
      <c r="FG1875" s="3"/>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c r="GN1875" s="3"/>
    </row>
    <row r="1876" spans="2:196" x14ac:dyDescent="0.2">
      <c r="B1876" s="3"/>
      <c r="C1876" s="3"/>
      <c r="D1876" s="3"/>
      <c r="E1876" s="3"/>
      <c r="F1876" s="6"/>
      <c r="G1876" s="6"/>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c r="EO1876" s="3"/>
      <c r="EP1876" s="3"/>
      <c r="EQ1876" s="3"/>
      <c r="ER1876" s="3"/>
      <c r="ES1876" s="3"/>
      <c r="ET1876" s="3"/>
      <c r="EU1876" s="3"/>
      <c r="EV1876" s="3"/>
      <c r="EW1876" s="3"/>
      <c r="EX1876" s="3"/>
      <c r="EY1876" s="3"/>
      <c r="EZ1876" s="3"/>
      <c r="FA1876" s="3"/>
      <c r="FB1876" s="3"/>
      <c r="FC1876" s="3"/>
      <c r="FD1876" s="3"/>
      <c r="FE1876" s="3"/>
      <c r="FF1876" s="3"/>
      <c r="FG1876" s="3"/>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c r="GN1876" s="3"/>
    </row>
    <row r="1877" spans="2:196" x14ac:dyDescent="0.2">
      <c r="B1877" s="3"/>
      <c r="C1877" s="3"/>
      <c r="D1877" s="3"/>
      <c r="E1877" s="3"/>
      <c r="F1877" s="6"/>
      <c r="G1877" s="6"/>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c r="EO1877" s="3"/>
      <c r="EP1877" s="3"/>
      <c r="EQ1877" s="3"/>
      <c r="ER1877" s="3"/>
      <c r="ES1877" s="3"/>
      <c r="ET1877" s="3"/>
      <c r="EU1877" s="3"/>
      <c r="EV1877" s="3"/>
      <c r="EW1877" s="3"/>
      <c r="EX1877" s="3"/>
      <c r="EY1877" s="3"/>
      <c r="EZ1877" s="3"/>
      <c r="FA1877" s="3"/>
      <c r="FB1877" s="3"/>
      <c r="FC1877" s="3"/>
      <c r="FD1877" s="3"/>
      <c r="FE1877" s="3"/>
      <c r="FF1877" s="3"/>
      <c r="FG1877" s="3"/>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c r="GN1877" s="3"/>
    </row>
    <row r="1878" spans="2:196" x14ac:dyDescent="0.2">
      <c r="B1878" s="3"/>
      <c r="C1878" s="3"/>
      <c r="D1878" s="3"/>
      <c r="E1878" s="3"/>
      <c r="F1878" s="6"/>
      <c r="G1878" s="6"/>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c r="EO1878" s="3"/>
      <c r="EP1878" s="3"/>
      <c r="EQ1878" s="3"/>
      <c r="ER1878" s="3"/>
      <c r="ES1878" s="3"/>
      <c r="ET1878" s="3"/>
      <c r="EU1878" s="3"/>
      <c r="EV1878" s="3"/>
      <c r="EW1878" s="3"/>
      <c r="EX1878" s="3"/>
      <c r="EY1878" s="3"/>
      <c r="EZ1878" s="3"/>
      <c r="FA1878" s="3"/>
      <c r="FB1878" s="3"/>
      <c r="FC1878" s="3"/>
      <c r="FD1878" s="3"/>
      <c r="FE1878" s="3"/>
      <c r="FF1878" s="3"/>
      <c r="FG1878" s="3"/>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c r="GN1878" s="3"/>
    </row>
    <row r="1879" spans="2:196" x14ac:dyDescent="0.2">
      <c r="B1879" s="3"/>
      <c r="C1879" s="3"/>
      <c r="D1879" s="3"/>
      <c r="E1879" s="3"/>
      <c r="F1879" s="6"/>
      <c r="G1879" s="6"/>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c r="EO1879" s="3"/>
      <c r="EP1879" s="3"/>
      <c r="EQ1879" s="3"/>
      <c r="ER1879" s="3"/>
      <c r="ES1879" s="3"/>
      <c r="ET1879" s="3"/>
      <c r="EU1879" s="3"/>
      <c r="EV1879" s="3"/>
      <c r="EW1879" s="3"/>
      <c r="EX1879" s="3"/>
      <c r="EY1879" s="3"/>
      <c r="EZ1879" s="3"/>
      <c r="FA1879" s="3"/>
      <c r="FB1879" s="3"/>
      <c r="FC1879" s="3"/>
      <c r="FD1879" s="3"/>
      <c r="FE1879" s="3"/>
      <c r="FF1879" s="3"/>
      <c r="FG1879" s="3"/>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c r="GN1879" s="3"/>
    </row>
    <row r="1880" spans="2:196" x14ac:dyDescent="0.2">
      <c r="B1880" s="3"/>
      <c r="C1880" s="3"/>
      <c r="D1880" s="3"/>
      <c r="E1880" s="3"/>
      <c r="F1880" s="6"/>
      <c r="G1880" s="6"/>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c r="EO1880" s="3"/>
      <c r="EP1880" s="3"/>
      <c r="EQ1880" s="3"/>
      <c r="ER1880" s="3"/>
      <c r="ES1880" s="3"/>
      <c r="ET1880" s="3"/>
      <c r="EU1880" s="3"/>
      <c r="EV1880" s="3"/>
      <c r="EW1880" s="3"/>
      <c r="EX1880" s="3"/>
      <c r="EY1880" s="3"/>
      <c r="EZ1880" s="3"/>
      <c r="FA1880" s="3"/>
      <c r="FB1880" s="3"/>
      <c r="FC1880" s="3"/>
      <c r="FD1880" s="3"/>
      <c r="FE1880" s="3"/>
      <c r="FF1880" s="3"/>
      <c r="FG1880" s="3"/>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c r="GN1880" s="3"/>
    </row>
    <row r="1881" spans="2:196" x14ac:dyDescent="0.2">
      <c r="B1881" s="3"/>
      <c r="C1881" s="3"/>
      <c r="D1881" s="3"/>
      <c r="E1881" s="3"/>
      <c r="F1881" s="6"/>
      <c r="G1881" s="6"/>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c r="EO1881" s="3"/>
      <c r="EP1881" s="3"/>
      <c r="EQ1881" s="3"/>
      <c r="ER1881" s="3"/>
      <c r="ES1881" s="3"/>
      <c r="ET1881" s="3"/>
      <c r="EU1881" s="3"/>
      <c r="EV1881" s="3"/>
      <c r="EW1881" s="3"/>
      <c r="EX1881" s="3"/>
      <c r="EY1881" s="3"/>
      <c r="EZ1881" s="3"/>
      <c r="FA1881" s="3"/>
      <c r="FB1881" s="3"/>
      <c r="FC1881" s="3"/>
      <c r="FD1881" s="3"/>
      <c r="FE1881" s="3"/>
      <c r="FF1881" s="3"/>
      <c r="FG1881" s="3"/>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c r="GN1881" s="3"/>
    </row>
    <row r="1882" spans="2:196" x14ac:dyDescent="0.2">
      <c r="B1882" s="3"/>
      <c r="C1882" s="3"/>
      <c r="D1882" s="3"/>
      <c r="E1882" s="3"/>
      <c r="F1882" s="6"/>
      <c r="G1882" s="6"/>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c r="EO1882" s="3"/>
      <c r="EP1882" s="3"/>
      <c r="EQ1882" s="3"/>
      <c r="ER1882" s="3"/>
      <c r="ES1882" s="3"/>
      <c r="ET1882" s="3"/>
      <c r="EU1882" s="3"/>
      <c r="EV1882" s="3"/>
      <c r="EW1882" s="3"/>
      <c r="EX1882" s="3"/>
      <c r="EY1882" s="3"/>
      <c r="EZ1882" s="3"/>
      <c r="FA1882" s="3"/>
      <c r="FB1882" s="3"/>
      <c r="FC1882" s="3"/>
      <c r="FD1882" s="3"/>
      <c r="FE1882" s="3"/>
      <c r="FF1882" s="3"/>
      <c r="FG1882" s="3"/>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c r="GN1882" s="3"/>
    </row>
    <row r="1883" spans="2:196" x14ac:dyDescent="0.2">
      <c r="B1883" s="3"/>
      <c r="C1883" s="3"/>
      <c r="D1883" s="3"/>
      <c r="E1883" s="3"/>
      <c r="F1883" s="6"/>
      <c r="G1883" s="6"/>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c r="EO1883" s="3"/>
      <c r="EP1883" s="3"/>
      <c r="EQ1883" s="3"/>
      <c r="ER1883" s="3"/>
      <c r="ES1883" s="3"/>
      <c r="ET1883" s="3"/>
      <c r="EU1883" s="3"/>
      <c r="EV1883" s="3"/>
      <c r="EW1883" s="3"/>
      <c r="EX1883" s="3"/>
      <c r="EY1883" s="3"/>
      <c r="EZ1883" s="3"/>
      <c r="FA1883" s="3"/>
      <c r="FB1883" s="3"/>
      <c r="FC1883" s="3"/>
      <c r="FD1883" s="3"/>
      <c r="FE1883" s="3"/>
      <c r="FF1883" s="3"/>
      <c r="FG1883" s="3"/>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c r="GN1883" s="3"/>
    </row>
    <row r="1884" spans="2:196" x14ac:dyDescent="0.2">
      <c r="B1884" s="3"/>
      <c r="C1884" s="3"/>
      <c r="D1884" s="3"/>
      <c r="E1884" s="3"/>
      <c r="F1884" s="6"/>
      <c r="G1884" s="6"/>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c r="EO1884" s="3"/>
      <c r="EP1884" s="3"/>
      <c r="EQ1884" s="3"/>
      <c r="ER1884" s="3"/>
      <c r="ES1884" s="3"/>
      <c r="ET1884" s="3"/>
      <c r="EU1884" s="3"/>
      <c r="EV1884" s="3"/>
      <c r="EW1884" s="3"/>
      <c r="EX1884" s="3"/>
      <c r="EY1884" s="3"/>
      <c r="EZ1884" s="3"/>
      <c r="FA1884" s="3"/>
      <c r="FB1884" s="3"/>
      <c r="FC1884" s="3"/>
      <c r="FD1884" s="3"/>
      <c r="FE1884" s="3"/>
      <c r="FF1884" s="3"/>
      <c r="FG1884" s="3"/>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c r="GN1884" s="3"/>
    </row>
    <row r="1885" spans="2:196" x14ac:dyDescent="0.2">
      <c r="B1885" s="3"/>
      <c r="C1885" s="3"/>
      <c r="D1885" s="3"/>
      <c r="E1885" s="3"/>
      <c r="F1885" s="6"/>
      <c r="G1885" s="6"/>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c r="EO1885" s="3"/>
      <c r="EP1885" s="3"/>
      <c r="EQ1885" s="3"/>
      <c r="ER1885" s="3"/>
      <c r="ES1885" s="3"/>
      <c r="ET1885" s="3"/>
      <c r="EU1885" s="3"/>
      <c r="EV1885" s="3"/>
      <c r="EW1885" s="3"/>
      <c r="EX1885" s="3"/>
      <c r="EY1885" s="3"/>
      <c r="EZ1885" s="3"/>
      <c r="FA1885" s="3"/>
      <c r="FB1885" s="3"/>
      <c r="FC1885" s="3"/>
      <c r="FD1885" s="3"/>
      <c r="FE1885" s="3"/>
      <c r="FF1885" s="3"/>
      <c r="FG1885" s="3"/>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c r="GN1885" s="3"/>
    </row>
    <row r="1886" spans="2:196" x14ac:dyDescent="0.2">
      <c r="B1886" s="3"/>
      <c r="C1886" s="3"/>
      <c r="D1886" s="3"/>
      <c r="E1886" s="3"/>
      <c r="F1886" s="6"/>
      <c r="G1886" s="6"/>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c r="EO1886" s="3"/>
      <c r="EP1886" s="3"/>
      <c r="EQ1886" s="3"/>
      <c r="ER1886" s="3"/>
      <c r="ES1886" s="3"/>
      <c r="ET1886" s="3"/>
      <c r="EU1886" s="3"/>
      <c r="EV1886" s="3"/>
      <c r="EW1886" s="3"/>
      <c r="EX1886" s="3"/>
      <c r="EY1886" s="3"/>
      <c r="EZ1886" s="3"/>
      <c r="FA1886" s="3"/>
      <c r="FB1886" s="3"/>
      <c r="FC1886" s="3"/>
      <c r="FD1886" s="3"/>
      <c r="FE1886" s="3"/>
      <c r="FF1886" s="3"/>
      <c r="FG1886" s="3"/>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c r="GN1886" s="3"/>
    </row>
    <row r="1887" spans="2:196" x14ac:dyDescent="0.2">
      <c r="B1887" s="3"/>
      <c r="C1887" s="3"/>
      <c r="D1887" s="3"/>
      <c r="E1887" s="3"/>
      <c r="F1887" s="6"/>
      <c r="G1887" s="6"/>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c r="EO1887" s="3"/>
      <c r="EP1887" s="3"/>
      <c r="EQ1887" s="3"/>
      <c r="ER1887" s="3"/>
      <c r="ES1887" s="3"/>
      <c r="ET1887" s="3"/>
      <c r="EU1887" s="3"/>
      <c r="EV1887" s="3"/>
      <c r="EW1887" s="3"/>
      <c r="EX1887" s="3"/>
      <c r="EY1887" s="3"/>
      <c r="EZ1887" s="3"/>
      <c r="FA1887" s="3"/>
      <c r="FB1887" s="3"/>
      <c r="FC1887" s="3"/>
      <c r="FD1887" s="3"/>
      <c r="FE1887" s="3"/>
      <c r="FF1887" s="3"/>
      <c r="FG1887" s="3"/>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c r="GN1887" s="3"/>
    </row>
    <row r="1888" spans="2:196" x14ac:dyDescent="0.2">
      <c r="B1888" s="3"/>
      <c r="C1888" s="3"/>
      <c r="D1888" s="3"/>
      <c r="E1888" s="3"/>
      <c r="F1888" s="6"/>
      <c r="G1888" s="6"/>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c r="EO1888" s="3"/>
      <c r="EP1888" s="3"/>
      <c r="EQ1888" s="3"/>
      <c r="ER1888" s="3"/>
      <c r="ES1888" s="3"/>
      <c r="ET1888" s="3"/>
      <c r="EU1888" s="3"/>
      <c r="EV1888" s="3"/>
      <c r="EW1888" s="3"/>
      <c r="EX1888" s="3"/>
      <c r="EY1888" s="3"/>
      <c r="EZ1888" s="3"/>
      <c r="FA1888" s="3"/>
      <c r="FB1888" s="3"/>
      <c r="FC1888" s="3"/>
      <c r="FD1888" s="3"/>
      <c r="FE1888" s="3"/>
      <c r="FF1888" s="3"/>
      <c r="FG1888" s="3"/>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c r="GN1888" s="3"/>
    </row>
    <row r="1889" spans="2:196" x14ac:dyDescent="0.2">
      <c r="B1889" s="3"/>
      <c r="C1889" s="3"/>
      <c r="D1889" s="3"/>
      <c r="E1889" s="3"/>
      <c r="F1889" s="6"/>
      <c r="G1889" s="6"/>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c r="EO1889" s="3"/>
      <c r="EP1889" s="3"/>
      <c r="EQ1889" s="3"/>
      <c r="ER1889" s="3"/>
      <c r="ES1889" s="3"/>
      <c r="ET1889" s="3"/>
      <c r="EU1889" s="3"/>
      <c r="EV1889" s="3"/>
      <c r="EW1889" s="3"/>
      <c r="EX1889" s="3"/>
      <c r="EY1889" s="3"/>
      <c r="EZ1889" s="3"/>
      <c r="FA1889" s="3"/>
      <c r="FB1889" s="3"/>
      <c r="FC1889" s="3"/>
      <c r="FD1889" s="3"/>
      <c r="FE1889" s="3"/>
      <c r="FF1889" s="3"/>
      <c r="FG1889" s="3"/>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c r="GN1889" s="3"/>
    </row>
    <row r="1890" spans="2:196" x14ac:dyDescent="0.2">
      <c r="B1890" s="3"/>
      <c r="C1890" s="3"/>
      <c r="D1890" s="3"/>
      <c r="E1890" s="3"/>
      <c r="F1890" s="6"/>
      <c r="G1890" s="6"/>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c r="EO1890" s="3"/>
      <c r="EP1890" s="3"/>
      <c r="EQ1890" s="3"/>
      <c r="ER1890" s="3"/>
      <c r="ES1890" s="3"/>
      <c r="ET1890" s="3"/>
      <c r="EU1890" s="3"/>
      <c r="EV1890" s="3"/>
      <c r="EW1890" s="3"/>
      <c r="EX1890" s="3"/>
      <c r="EY1890" s="3"/>
      <c r="EZ1890" s="3"/>
      <c r="FA1890" s="3"/>
      <c r="FB1890" s="3"/>
      <c r="FC1890" s="3"/>
      <c r="FD1890" s="3"/>
      <c r="FE1890" s="3"/>
      <c r="FF1890" s="3"/>
      <c r="FG1890" s="3"/>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c r="GN1890" s="3"/>
    </row>
    <row r="1891" spans="2:196" x14ac:dyDescent="0.2">
      <c r="B1891" s="3"/>
      <c r="C1891" s="3"/>
      <c r="D1891" s="3"/>
      <c r="E1891" s="3"/>
      <c r="F1891" s="6"/>
      <c r="G1891" s="6"/>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c r="EO1891" s="3"/>
      <c r="EP1891" s="3"/>
      <c r="EQ1891" s="3"/>
      <c r="ER1891" s="3"/>
      <c r="ES1891" s="3"/>
      <c r="ET1891" s="3"/>
      <c r="EU1891" s="3"/>
      <c r="EV1891" s="3"/>
      <c r="EW1891" s="3"/>
      <c r="EX1891" s="3"/>
      <c r="EY1891" s="3"/>
      <c r="EZ1891" s="3"/>
      <c r="FA1891" s="3"/>
      <c r="FB1891" s="3"/>
      <c r="FC1891" s="3"/>
      <c r="FD1891" s="3"/>
      <c r="FE1891" s="3"/>
      <c r="FF1891" s="3"/>
      <c r="FG1891" s="3"/>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c r="GN1891" s="3"/>
    </row>
    <row r="1892" spans="2:196" x14ac:dyDescent="0.2">
      <c r="B1892" s="3"/>
      <c r="C1892" s="3"/>
      <c r="D1892" s="3"/>
      <c r="E1892" s="3"/>
      <c r="F1892" s="6"/>
      <c r="G1892" s="6"/>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c r="EO1892" s="3"/>
      <c r="EP1892" s="3"/>
      <c r="EQ1892" s="3"/>
      <c r="ER1892" s="3"/>
      <c r="ES1892" s="3"/>
      <c r="ET1892" s="3"/>
      <c r="EU1892" s="3"/>
      <c r="EV1892" s="3"/>
      <c r="EW1892" s="3"/>
      <c r="EX1892" s="3"/>
      <c r="EY1892" s="3"/>
      <c r="EZ1892" s="3"/>
      <c r="FA1892" s="3"/>
      <c r="FB1892" s="3"/>
      <c r="FC1892" s="3"/>
      <c r="FD1892" s="3"/>
      <c r="FE1892" s="3"/>
      <c r="FF1892" s="3"/>
      <c r="FG1892" s="3"/>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c r="GN1892" s="3"/>
    </row>
    <row r="1893" spans="2:196" x14ac:dyDescent="0.2">
      <c r="B1893" s="3"/>
      <c r="C1893" s="3"/>
      <c r="D1893" s="3"/>
      <c r="E1893" s="3"/>
      <c r="F1893" s="6"/>
      <c r="G1893" s="6"/>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c r="EO1893" s="3"/>
      <c r="EP1893" s="3"/>
      <c r="EQ1893" s="3"/>
      <c r="ER1893" s="3"/>
      <c r="ES1893" s="3"/>
      <c r="ET1893" s="3"/>
      <c r="EU1893" s="3"/>
      <c r="EV1893" s="3"/>
      <c r="EW1893" s="3"/>
      <c r="EX1893" s="3"/>
      <c r="EY1893" s="3"/>
      <c r="EZ1893" s="3"/>
      <c r="FA1893" s="3"/>
      <c r="FB1893" s="3"/>
      <c r="FC1893" s="3"/>
      <c r="FD1893" s="3"/>
      <c r="FE1893" s="3"/>
      <c r="FF1893" s="3"/>
      <c r="FG1893" s="3"/>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c r="GN1893" s="3"/>
    </row>
    <row r="1894" spans="2:196" x14ac:dyDescent="0.2">
      <c r="B1894" s="3"/>
      <c r="C1894" s="3"/>
      <c r="D1894" s="3"/>
      <c r="E1894" s="3"/>
      <c r="F1894" s="6"/>
      <c r="G1894" s="6"/>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c r="EO1894" s="3"/>
      <c r="EP1894" s="3"/>
      <c r="EQ1894" s="3"/>
      <c r="ER1894" s="3"/>
      <c r="ES1894" s="3"/>
      <c r="ET1894" s="3"/>
      <c r="EU1894" s="3"/>
      <c r="EV1894" s="3"/>
      <c r="EW1894" s="3"/>
      <c r="EX1894" s="3"/>
      <c r="EY1894" s="3"/>
      <c r="EZ1894" s="3"/>
      <c r="FA1894" s="3"/>
      <c r="FB1894" s="3"/>
      <c r="FC1894" s="3"/>
      <c r="FD1894" s="3"/>
      <c r="FE1894" s="3"/>
      <c r="FF1894" s="3"/>
      <c r="FG1894" s="3"/>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c r="GN1894" s="3"/>
    </row>
    <row r="1895" spans="2:196" x14ac:dyDescent="0.2">
      <c r="B1895" s="3"/>
      <c r="C1895" s="3"/>
      <c r="D1895" s="3"/>
      <c r="E1895" s="3"/>
      <c r="F1895" s="6"/>
      <c r="G1895" s="6"/>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c r="EO1895" s="3"/>
      <c r="EP1895" s="3"/>
      <c r="EQ1895" s="3"/>
      <c r="ER1895" s="3"/>
      <c r="ES1895" s="3"/>
      <c r="ET1895" s="3"/>
      <c r="EU1895" s="3"/>
      <c r="EV1895" s="3"/>
      <c r="EW1895" s="3"/>
      <c r="EX1895" s="3"/>
      <c r="EY1895" s="3"/>
      <c r="EZ1895" s="3"/>
      <c r="FA1895" s="3"/>
      <c r="FB1895" s="3"/>
      <c r="FC1895" s="3"/>
      <c r="FD1895" s="3"/>
      <c r="FE1895" s="3"/>
      <c r="FF1895" s="3"/>
      <c r="FG1895" s="3"/>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c r="GN1895" s="3"/>
    </row>
    <row r="1896" spans="2:196" x14ac:dyDescent="0.2">
      <c r="B1896" s="3"/>
      <c r="C1896" s="3"/>
      <c r="D1896" s="3"/>
      <c r="E1896" s="3"/>
      <c r="F1896" s="6"/>
      <c r="G1896" s="6"/>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c r="EO1896" s="3"/>
      <c r="EP1896" s="3"/>
      <c r="EQ1896" s="3"/>
      <c r="ER1896" s="3"/>
      <c r="ES1896" s="3"/>
      <c r="ET1896" s="3"/>
      <c r="EU1896" s="3"/>
      <c r="EV1896" s="3"/>
      <c r="EW1896" s="3"/>
      <c r="EX1896" s="3"/>
      <c r="EY1896" s="3"/>
      <c r="EZ1896" s="3"/>
      <c r="FA1896" s="3"/>
      <c r="FB1896" s="3"/>
      <c r="FC1896" s="3"/>
      <c r="FD1896" s="3"/>
      <c r="FE1896" s="3"/>
      <c r="FF1896" s="3"/>
      <c r="FG1896" s="3"/>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c r="GN1896" s="3"/>
    </row>
    <row r="1897" spans="2:196" x14ac:dyDescent="0.2">
      <c r="B1897" s="3"/>
      <c r="C1897" s="3"/>
      <c r="D1897" s="3"/>
      <c r="E1897" s="3"/>
      <c r="F1897" s="6"/>
      <c r="G1897" s="6"/>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c r="EO1897" s="3"/>
      <c r="EP1897" s="3"/>
      <c r="EQ1897" s="3"/>
      <c r="ER1897" s="3"/>
      <c r="ES1897" s="3"/>
      <c r="ET1897" s="3"/>
      <c r="EU1897" s="3"/>
      <c r="EV1897" s="3"/>
      <c r="EW1897" s="3"/>
      <c r="EX1897" s="3"/>
      <c r="EY1897" s="3"/>
      <c r="EZ1897" s="3"/>
      <c r="FA1897" s="3"/>
      <c r="FB1897" s="3"/>
      <c r="FC1897" s="3"/>
      <c r="FD1897" s="3"/>
      <c r="FE1897" s="3"/>
      <c r="FF1897" s="3"/>
      <c r="FG1897" s="3"/>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c r="GN1897" s="3"/>
    </row>
    <row r="1898" spans="2:196" x14ac:dyDescent="0.2">
      <c r="B1898" s="3"/>
      <c r="C1898" s="3"/>
      <c r="D1898" s="3"/>
      <c r="E1898" s="3"/>
      <c r="F1898" s="6"/>
      <c r="G1898" s="6"/>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c r="EO1898" s="3"/>
      <c r="EP1898" s="3"/>
      <c r="EQ1898" s="3"/>
      <c r="ER1898" s="3"/>
      <c r="ES1898" s="3"/>
      <c r="ET1898" s="3"/>
      <c r="EU1898" s="3"/>
      <c r="EV1898" s="3"/>
      <c r="EW1898" s="3"/>
      <c r="EX1898" s="3"/>
      <c r="EY1898" s="3"/>
      <c r="EZ1898" s="3"/>
      <c r="FA1898" s="3"/>
      <c r="FB1898" s="3"/>
      <c r="FC1898" s="3"/>
      <c r="FD1898" s="3"/>
      <c r="FE1898" s="3"/>
      <c r="FF1898" s="3"/>
      <c r="FG1898" s="3"/>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c r="GN1898" s="3"/>
    </row>
    <row r="1899" spans="2:196" x14ac:dyDescent="0.2">
      <c r="B1899" s="3"/>
      <c r="C1899" s="3"/>
      <c r="D1899" s="3"/>
      <c r="E1899" s="3"/>
      <c r="F1899" s="6"/>
      <c r="G1899" s="6"/>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c r="EO1899" s="3"/>
      <c r="EP1899" s="3"/>
      <c r="EQ1899" s="3"/>
      <c r="ER1899" s="3"/>
      <c r="ES1899" s="3"/>
      <c r="ET1899" s="3"/>
      <c r="EU1899" s="3"/>
      <c r="EV1899" s="3"/>
      <c r="EW1899" s="3"/>
      <c r="EX1899" s="3"/>
      <c r="EY1899" s="3"/>
      <c r="EZ1899" s="3"/>
      <c r="FA1899" s="3"/>
      <c r="FB1899" s="3"/>
      <c r="FC1899" s="3"/>
      <c r="FD1899" s="3"/>
      <c r="FE1899" s="3"/>
      <c r="FF1899" s="3"/>
      <c r="FG1899" s="3"/>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c r="GN1899" s="3"/>
    </row>
    <row r="1900" spans="2:196" x14ac:dyDescent="0.2">
      <c r="B1900" s="3"/>
      <c r="C1900" s="3"/>
      <c r="D1900" s="3"/>
      <c r="E1900" s="3"/>
      <c r="F1900" s="6"/>
      <c r="G1900" s="6"/>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c r="EO1900" s="3"/>
      <c r="EP1900" s="3"/>
      <c r="EQ1900" s="3"/>
      <c r="ER1900" s="3"/>
      <c r="ES1900" s="3"/>
      <c r="ET1900" s="3"/>
      <c r="EU1900" s="3"/>
      <c r="EV1900" s="3"/>
      <c r="EW1900" s="3"/>
      <c r="EX1900" s="3"/>
      <c r="EY1900" s="3"/>
      <c r="EZ1900" s="3"/>
      <c r="FA1900" s="3"/>
      <c r="FB1900" s="3"/>
      <c r="FC1900" s="3"/>
      <c r="FD1900" s="3"/>
      <c r="FE1900" s="3"/>
      <c r="FF1900" s="3"/>
      <c r="FG1900" s="3"/>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c r="GN1900" s="3"/>
    </row>
    <row r="1901" spans="2:196" x14ac:dyDescent="0.2">
      <c r="B1901" s="3"/>
      <c r="C1901" s="3"/>
      <c r="D1901" s="3"/>
      <c r="E1901" s="3"/>
      <c r="F1901" s="6"/>
      <c r="G1901" s="6"/>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c r="EO1901" s="3"/>
      <c r="EP1901" s="3"/>
      <c r="EQ1901" s="3"/>
      <c r="ER1901" s="3"/>
      <c r="ES1901" s="3"/>
      <c r="ET1901" s="3"/>
      <c r="EU1901" s="3"/>
      <c r="EV1901" s="3"/>
      <c r="EW1901" s="3"/>
      <c r="EX1901" s="3"/>
      <c r="EY1901" s="3"/>
      <c r="EZ1901" s="3"/>
      <c r="FA1901" s="3"/>
      <c r="FB1901" s="3"/>
      <c r="FC1901" s="3"/>
      <c r="FD1901" s="3"/>
      <c r="FE1901" s="3"/>
      <c r="FF1901" s="3"/>
      <c r="FG1901" s="3"/>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c r="GN1901" s="3"/>
    </row>
    <row r="1902" spans="2:196" x14ac:dyDescent="0.2">
      <c r="B1902" s="3"/>
      <c r="C1902" s="3"/>
      <c r="D1902" s="3"/>
      <c r="E1902" s="3"/>
      <c r="F1902" s="6"/>
      <c r="G1902" s="6"/>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c r="EO1902" s="3"/>
      <c r="EP1902" s="3"/>
      <c r="EQ1902" s="3"/>
      <c r="ER1902" s="3"/>
      <c r="ES1902" s="3"/>
      <c r="ET1902" s="3"/>
      <c r="EU1902" s="3"/>
      <c r="EV1902" s="3"/>
      <c r="EW1902" s="3"/>
      <c r="EX1902" s="3"/>
      <c r="EY1902" s="3"/>
      <c r="EZ1902" s="3"/>
      <c r="FA1902" s="3"/>
      <c r="FB1902" s="3"/>
      <c r="FC1902" s="3"/>
      <c r="FD1902" s="3"/>
      <c r="FE1902" s="3"/>
      <c r="FF1902" s="3"/>
      <c r="FG1902" s="3"/>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c r="GN1902" s="3"/>
    </row>
    <row r="1903" spans="2:196" x14ac:dyDescent="0.2">
      <c r="B1903" s="3"/>
      <c r="C1903" s="3"/>
      <c r="D1903" s="3"/>
      <c r="E1903" s="3"/>
      <c r="F1903" s="6"/>
      <c r="G1903" s="6"/>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c r="EO1903" s="3"/>
      <c r="EP1903" s="3"/>
      <c r="EQ1903" s="3"/>
      <c r="ER1903" s="3"/>
      <c r="ES1903" s="3"/>
      <c r="ET1903" s="3"/>
      <c r="EU1903" s="3"/>
      <c r="EV1903" s="3"/>
      <c r="EW1903" s="3"/>
      <c r="EX1903" s="3"/>
      <c r="EY1903" s="3"/>
      <c r="EZ1903" s="3"/>
      <c r="FA1903" s="3"/>
      <c r="FB1903" s="3"/>
      <c r="FC1903" s="3"/>
      <c r="FD1903" s="3"/>
      <c r="FE1903" s="3"/>
      <c r="FF1903" s="3"/>
      <c r="FG1903" s="3"/>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c r="GN1903" s="3"/>
    </row>
    <row r="1904" spans="2:196" x14ac:dyDescent="0.2">
      <c r="B1904" s="3"/>
      <c r="C1904" s="3"/>
      <c r="D1904" s="3"/>
      <c r="E1904" s="3"/>
      <c r="F1904" s="6"/>
      <c r="G1904" s="6"/>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c r="EO1904" s="3"/>
      <c r="EP1904" s="3"/>
      <c r="EQ1904" s="3"/>
      <c r="ER1904" s="3"/>
      <c r="ES1904" s="3"/>
      <c r="ET1904" s="3"/>
      <c r="EU1904" s="3"/>
      <c r="EV1904" s="3"/>
      <c r="EW1904" s="3"/>
      <c r="EX1904" s="3"/>
      <c r="EY1904" s="3"/>
      <c r="EZ1904" s="3"/>
      <c r="FA1904" s="3"/>
      <c r="FB1904" s="3"/>
      <c r="FC1904" s="3"/>
      <c r="FD1904" s="3"/>
      <c r="FE1904" s="3"/>
      <c r="FF1904" s="3"/>
      <c r="FG1904" s="3"/>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c r="GN1904" s="3"/>
    </row>
    <row r="1905" spans="2:196" x14ac:dyDescent="0.2">
      <c r="B1905" s="3"/>
      <c r="C1905" s="3"/>
      <c r="D1905" s="3"/>
      <c r="E1905" s="3"/>
      <c r="F1905" s="6"/>
      <c r="G1905" s="6"/>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c r="EO1905" s="3"/>
      <c r="EP1905" s="3"/>
      <c r="EQ1905" s="3"/>
      <c r="ER1905" s="3"/>
      <c r="ES1905" s="3"/>
      <c r="ET1905" s="3"/>
      <c r="EU1905" s="3"/>
      <c r="EV1905" s="3"/>
      <c r="EW1905" s="3"/>
      <c r="EX1905" s="3"/>
      <c r="EY1905" s="3"/>
      <c r="EZ1905" s="3"/>
      <c r="FA1905" s="3"/>
      <c r="FB1905" s="3"/>
      <c r="FC1905" s="3"/>
      <c r="FD1905" s="3"/>
      <c r="FE1905" s="3"/>
      <c r="FF1905" s="3"/>
      <c r="FG1905" s="3"/>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c r="GN1905" s="3"/>
    </row>
    <row r="1906" spans="2:196" x14ac:dyDescent="0.2">
      <c r="B1906" s="3"/>
      <c r="C1906" s="3"/>
      <c r="D1906" s="3"/>
      <c r="E1906" s="3"/>
      <c r="F1906" s="6"/>
      <c r="G1906" s="6"/>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c r="EO1906" s="3"/>
      <c r="EP1906" s="3"/>
      <c r="EQ1906" s="3"/>
      <c r="ER1906" s="3"/>
      <c r="ES1906" s="3"/>
      <c r="ET1906" s="3"/>
      <c r="EU1906" s="3"/>
      <c r="EV1906" s="3"/>
      <c r="EW1906" s="3"/>
      <c r="EX1906" s="3"/>
      <c r="EY1906" s="3"/>
      <c r="EZ1906" s="3"/>
      <c r="FA1906" s="3"/>
      <c r="FB1906" s="3"/>
      <c r="FC1906" s="3"/>
      <c r="FD1906" s="3"/>
      <c r="FE1906" s="3"/>
      <c r="FF1906" s="3"/>
      <c r="FG1906" s="3"/>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c r="GN1906" s="3"/>
    </row>
    <row r="1907" spans="2:196" x14ac:dyDescent="0.2">
      <c r="B1907" s="3"/>
      <c r="C1907" s="3"/>
      <c r="D1907" s="3"/>
      <c r="E1907" s="3"/>
      <c r="F1907" s="6"/>
      <c r="G1907" s="6"/>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c r="EO1907" s="3"/>
      <c r="EP1907" s="3"/>
      <c r="EQ1907" s="3"/>
      <c r="ER1907" s="3"/>
      <c r="ES1907" s="3"/>
      <c r="ET1907" s="3"/>
      <c r="EU1907" s="3"/>
      <c r="EV1907" s="3"/>
      <c r="EW1907" s="3"/>
      <c r="EX1907" s="3"/>
      <c r="EY1907" s="3"/>
      <c r="EZ1907" s="3"/>
      <c r="FA1907" s="3"/>
      <c r="FB1907" s="3"/>
      <c r="FC1907" s="3"/>
      <c r="FD1907" s="3"/>
      <c r="FE1907" s="3"/>
      <c r="FF1907" s="3"/>
      <c r="FG1907" s="3"/>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c r="GN1907" s="3"/>
    </row>
    <row r="1908" spans="2:196" x14ac:dyDescent="0.2">
      <c r="B1908" s="3"/>
      <c r="C1908" s="3"/>
      <c r="D1908" s="3"/>
      <c r="E1908" s="3"/>
      <c r="F1908" s="6"/>
      <c r="G1908" s="6"/>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c r="EO1908" s="3"/>
      <c r="EP1908" s="3"/>
      <c r="EQ1908" s="3"/>
      <c r="ER1908" s="3"/>
      <c r="ES1908" s="3"/>
      <c r="ET1908" s="3"/>
      <c r="EU1908" s="3"/>
      <c r="EV1908" s="3"/>
      <c r="EW1908" s="3"/>
      <c r="EX1908" s="3"/>
      <c r="EY1908" s="3"/>
      <c r="EZ1908" s="3"/>
      <c r="FA1908" s="3"/>
      <c r="FB1908" s="3"/>
      <c r="FC1908" s="3"/>
      <c r="FD1908" s="3"/>
      <c r="FE1908" s="3"/>
      <c r="FF1908" s="3"/>
      <c r="FG1908" s="3"/>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c r="GN1908" s="3"/>
    </row>
    <row r="1909" spans="2:196" x14ac:dyDescent="0.2">
      <c r="B1909" s="3"/>
      <c r="C1909" s="3"/>
      <c r="D1909" s="3"/>
      <c r="E1909" s="3"/>
      <c r="F1909" s="6"/>
      <c r="G1909" s="6"/>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c r="EO1909" s="3"/>
      <c r="EP1909" s="3"/>
      <c r="EQ1909" s="3"/>
      <c r="ER1909" s="3"/>
      <c r="ES1909" s="3"/>
      <c r="ET1909" s="3"/>
      <c r="EU1909" s="3"/>
      <c r="EV1909" s="3"/>
      <c r="EW1909" s="3"/>
      <c r="EX1909" s="3"/>
      <c r="EY1909" s="3"/>
      <c r="EZ1909" s="3"/>
      <c r="FA1909" s="3"/>
      <c r="FB1909" s="3"/>
      <c r="FC1909" s="3"/>
      <c r="FD1909" s="3"/>
      <c r="FE1909" s="3"/>
      <c r="FF1909" s="3"/>
      <c r="FG1909" s="3"/>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c r="GN1909" s="3"/>
    </row>
    <row r="1910" spans="2:196" x14ac:dyDescent="0.2">
      <c r="B1910" s="3"/>
      <c r="C1910" s="3"/>
      <c r="D1910" s="3"/>
      <c r="E1910" s="3"/>
      <c r="F1910" s="6"/>
      <c r="G1910" s="6"/>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c r="EO1910" s="3"/>
      <c r="EP1910" s="3"/>
      <c r="EQ1910" s="3"/>
      <c r="ER1910" s="3"/>
      <c r="ES1910" s="3"/>
      <c r="ET1910" s="3"/>
      <c r="EU1910" s="3"/>
      <c r="EV1910" s="3"/>
      <c r="EW1910" s="3"/>
      <c r="EX1910" s="3"/>
      <c r="EY1910" s="3"/>
      <c r="EZ1910" s="3"/>
      <c r="FA1910" s="3"/>
      <c r="FB1910" s="3"/>
      <c r="FC1910" s="3"/>
      <c r="FD1910" s="3"/>
      <c r="FE1910" s="3"/>
      <c r="FF1910" s="3"/>
      <c r="FG1910" s="3"/>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c r="GN1910" s="3"/>
    </row>
    <row r="1911" spans="2:196" x14ac:dyDescent="0.2">
      <c r="B1911" s="3"/>
      <c r="C1911" s="3"/>
      <c r="D1911" s="3"/>
      <c r="E1911" s="3"/>
      <c r="F1911" s="6"/>
      <c r="G1911" s="6"/>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c r="EO1911" s="3"/>
      <c r="EP1911" s="3"/>
      <c r="EQ1911" s="3"/>
      <c r="ER1911" s="3"/>
      <c r="ES1911" s="3"/>
      <c r="ET1911" s="3"/>
      <c r="EU1911" s="3"/>
      <c r="EV1911" s="3"/>
      <c r="EW1911" s="3"/>
      <c r="EX1911" s="3"/>
      <c r="EY1911" s="3"/>
      <c r="EZ1911" s="3"/>
      <c r="FA1911" s="3"/>
      <c r="FB1911" s="3"/>
      <c r="FC1911" s="3"/>
      <c r="FD1911" s="3"/>
      <c r="FE1911" s="3"/>
      <c r="FF1911" s="3"/>
      <c r="FG1911" s="3"/>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c r="GN1911" s="3"/>
    </row>
    <row r="1912" spans="2:196" x14ac:dyDescent="0.2">
      <c r="B1912" s="3"/>
      <c r="C1912" s="3"/>
      <c r="D1912" s="3"/>
      <c r="E1912" s="3"/>
      <c r="F1912" s="6"/>
      <c r="G1912" s="6"/>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c r="EO1912" s="3"/>
      <c r="EP1912" s="3"/>
      <c r="EQ1912" s="3"/>
      <c r="ER1912" s="3"/>
      <c r="ES1912" s="3"/>
      <c r="ET1912" s="3"/>
      <c r="EU1912" s="3"/>
      <c r="EV1912" s="3"/>
      <c r="EW1912" s="3"/>
      <c r="EX1912" s="3"/>
      <c r="EY1912" s="3"/>
      <c r="EZ1912" s="3"/>
      <c r="FA1912" s="3"/>
      <c r="FB1912" s="3"/>
      <c r="FC1912" s="3"/>
      <c r="FD1912" s="3"/>
      <c r="FE1912" s="3"/>
      <c r="FF1912" s="3"/>
      <c r="FG1912" s="3"/>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c r="GN1912" s="3"/>
    </row>
    <row r="1913" spans="2:196" x14ac:dyDescent="0.2">
      <c r="B1913" s="3"/>
      <c r="C1913" s="3"/>
      <c r="D1913" s="3"/>
      <c r="E1913" s="3"/>
      <c r="F1913" s="6"/>
      <c r="G1913" s="6"/>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c r="EO1913" s="3"/>
      <c r="EP1913" s="3"/>
      <c r="EQ1913" s="3"/>
      <c r="ER1913" s="3"/>
      <c r="ES1913" s="3"/>
      <c r="ET1913" s="3"/>
      <c r="EU1913" s="3"/>
      <c r="EV1913" s="3"/>
      <c r="EW1913" s="3"/>
      <c r="EX1913" s="3"/>
      <c r="EY1913" s="3"/>
      <c r="EZ1913" s="3"/>
      <c r="FA1913" s="3"/>
      <c r="FB1913" s="3"/>
      <c r="FC1913" s="3"/>
      <c r="FD1913" s="3"/>
      <c r="FE1913" s="3"/>
      <c r="FF1913" s="3"/>
      <c r="FG1913" s="3"/>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c r="GN1913" s="3"/>
    </row>
    <row r="1914" spans="2:196" x14ac:dyDescent="0.2">
      <c r="B1914" s="3"/>
      <c r="C1914" s="3"/>
      <c r="D1914" s="3"/>
      <c r="E1914" s="3"/>
      <c r="F1914" s="6"/>
      <c r="G1914" s="6"/>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c r="EO1914" s="3"/>
      <c r="EP1914" s="3"/>
      <c r="EQ1914" s="3"/>
      <c r="ER1914" s="3"/>
      <c r="ES1914" s="3"/>
      <c r="ET1914" s="3"/>
      <c r="EU1914" s="3"/>
      <c r="EV1914" s="3"/>
      <c r="EW1914" s="3"/>
      <c r="EX1914" s="3"/>
      <c r="EY1914" s="3"/>
      <c r="EZ1914" s="3"/>
      <c r="FA1914" s="3"/>
      <c r="FB1914" s="3"/>
      <c r="FC1914" s="3"/>
      <c r="FD1914" s="3"/>
      <c r="FE1914" s="3"/>
      <c r="FF1914" s="3"/>
      <c r="FG1914" s="3"/>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c r="GN1914" s="3"/>
    </row>
    <row r="1915" spans="2:196" x14ac:dyDescent="0.2">
      <c r="B1915" s="3"/>
      <c r="C1915" s="3"/>
      <c r="D1915" s="3"/>
      <c r="E1915" s="3"/>
      <c r="F1915" s="6"/>
      <c r="G1915" s="6"/>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c r="EO1915" s="3"/>
      <c r="EP1915" s="3"/>
      <c r="EQ1915" s="3"/>
      <c r="ER1915" s="3"/>
      <c r="ES1915" s="3"/>
      <c r="ET1915" s="3"/>
      <c r="EU1915" s="3"/>
      <c r="EV1915" s="3"/>
      <c r="EW1915" s="3"/>
      <c r="EX1915" s="3"/>
      <c r="EY1915" s="3"/>
      <c r="EZ1915" s="3"/>
      <c r="FA1915" s="3"/>
      <c r="FB1915" s="3"/>
      <c r="FC1915" s="3"/>
      <c r="FD1915" s="3"/>
      <c r="FE1915" s="3"/>
      <c r="FF1915" s="3"/>
      <c r="FG1915" s="3"/>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c r="GN1915" s="3"/>
    </row>
    <row r="1916" spans="2:196" x14ac:dyDescent="0.2">
      <c r="B1916" s="3"/>
      <c r="C1916" s="3"/>
      <c r="D1916" s="3"/>
      <c r="E1916" s="3"/>
      <c r="F1916" s="6"/>
      <c r="G1916" s="6"/>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c r="EO1916" s="3"/>
      <c r="EP1916" s="3"/>
      <c r="EQ1916" s="3"/>
      <c r="ER1916" s="3"/>
      <c r="ES1916" s="3"/>
      <c r="ET1916" s="3"/>
      <c r="EU1916" s="3"/>
      <c r="EV1916" s="3"/>
      <c r="EW1916" s="3"/>
      <c r="EX1916" s="3"/>
      <c r="EY1916" s="3"/>
      <c r="EZ1916" s="3"/>
      <c r="FA1916" s="3"/>
      <c r="FB1916" s="3"/>
      <c r="FC1916" s="3"/>
      <c r="FD1916" s="3"/>
      <c r="FE1916" s="3"/>
      <c r="FF1916" s="3"/>
      <c r="FG1916" s="3"/>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c r="GN1916" s="3"/>
    </row>
    <row r="1917" spans="2:196" x14ac:dyDescent="0.2">
      <c r="B1917" s="3"/>
      <c r="C1917" s="3"/>
      <c r="D1917" s="3"/>
      <c r="E1917" s="3"/>
      <c r="F1917" s="6"/>
      <c r="G1917" s="6"/>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c r="EO1917" s="3"/>
      <c r="EP1917" s="3"/>
      <c r="EQ1917" s="3"/>
      <c r="ER1917" s="3"/>
      <c r="ES1917" s="3"/>
      <c r="ET1917" s="3"/>
      <c r="EU1917" s="3"/>
      <c r="EV1917" s="3"/>
      <c r="EW1917" s="3"/>
      <c r="EX1917" s="3"/>
      <c r="EY1917" s="3"/>
      <c r="EZ1917" s="3"/>
      <c r="FA1917" s="3"/>
      <c r="FB1917" s="3"/>
      <c r="FC1917" s="3"/>
      <c r="FD1917" s="3"/>
      <c r="FE1917" s="3"/>
      <c r="FF1917" s="3"/>
      <c r="FG1917" s="3"/>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c r="GN1917" s="3"/>
    </row>
    <row r="1918" spans="2:196" x14ac:dyDescent="0.2">
      <c r="B1918" s="3"/>
      <c r="C1918" s="3"/>
      <c r="D1918" s="3"/>
      <c r="E1918" s="3"/>
      <c r="F1918" s="6"/>
      <c r="G1918" s="6"/>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c r="EO1918" s="3"/>
      <c r="EP1918" s="3"/>
      <c r="EQ1918" s="3"/>
      <c r="ER1918" s="3"/>
      <c r="ES1918" s="3"/>
      <c r="ET1918" s="3"/>
      <c r="EU1918" s="3"/>
      <c r="EV1918" s="3"/>
      <c r="EW1918" s="3"/>
      <c r="EX1918" s="3"/>
      <c r="EY1918" s="3"/>
      <c r="EZ1918" s="3"/>
      <c r="FA1918" s="3"/>
      <c r="FB1918" s="3"/>
      <c r="FC1918" s="3"/>
      <c r="FD1918" s="3"/>
      <c r="FE1918" s="3"/>
      <c r="FF1918" s="3"/>
      <c r="FG1918" s="3"/>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c r="GN1918" s="3"/>
    </row>
    <row r="1919" spans="2:196" x14ac:dyDescent="0.2">
      <c r="B1919" s="3"/>
      <c r="C1919" s="3"/>
      <c r="D1919" s="3"/>
      <c r="E1919" s="3"/>
      <c r="F1919" s="6"/>
      <c r="G1919" s="6"/>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c r="EO1919" s="3"/>
      <c r="EP1919" s="3"/>
      <c r="EQ1919" s="3"/>
      <c r="ER1919" s="3"/>
      <c r="ES1919" s="3"/>
      <c r="ET1919" s="3"/>
      <c r="EU1919" s="3"/>
      <c r="EV1919" s="3"/>
      <c r="EW1919" s="3"/>
      <c r="EX1919" s="3"/>
      <c r="EY1919" s="3"/>
      <c r="EZ1919" s="3"/>
      <c r="FA1919" s="3"/>
      <c r="FB1919" s="3"/>
      <c r="FC1919" s="3"/>
      <c r="FD1919" s="3"/>
      <c r="FE1919" s="3"/>
      <c r="FF1919" s="3"/>
      <c r="FG1919" s="3"/>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c r="GN1919" s="3"/>
    </row>
    <row r="1920" spans="2:196" x14ac:dyDescent="0.2">
      <c r="B1920" s="3"/>
      <c r="C1920" s="3"/>
      <c r="D1920" s="3"/>
      <c r="E1920" s="3"/>
      <c r="F1920" s="6"/>
      <c r="G1920" s="6"/>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c r="EO1920" s="3"/>
      <c r="EP1920" s="3"/>
      <c r="EQ1920" s="3"/>
      <c r="ER1920" s="3"/>
      <c r="ES1920" s="3"/>
      <c r="ET1920" s="3"/>
      <c r="EU1920" s="3"/>
      <c r="EV1920" s="3"/>
      <c r="EW1920" s="3"/>
      <c r="EX1920" s="3"/>
      <c r="EY1920" s="3"/>
      <c r="EZ1920" s="3"/>
      <c r="FA1920" s="3"/>
      <c r="FB1920" s="3"/>
      <c r="FC1920" s="3"/>
      <c r="FD1920" s="3"/>
      <c r="FE1920" s="3"/>
      <c r="FF1920" s="3"/>
      <c r="FG1920" s="3"/>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c r="GN1920" s="3"/>
    </row>
    <row r="1921" spans="2:196" x14ac:dyDescent="0.2">
      <c r="B1921" s="3"/>
      <c r="C1921" s="3"/>
      <c r="D1921" s="3"/>
      <c r="E1921" s="3"/>
      <c r="F1921" s="6"/>
      <c r="G1921" s="6"/>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c r="EO1921" s="3"/>
      <c r="EP1921" s="3"/>
      <c r="EQ1921" s="3"/>
      <c r="ER1921" s="3"/>
      <c r="ES1921" s="3"/>
      <c r="ET1921" s="3"/>
      <c r="EU1921" s="3"/>
      <c r="EV1921" s="3"/>
      <c r="EW1921" s="3"/>
      <c r="EX1921" s="3"/>
      <c r="EY1921" s="3"/>
      <c r="EZ1921" s="3"/>
      <c r="FA1921" s="3"/>
      <c r="FB1921" s="3"/>
      <c r="FC1921" s="3"/>
      <c r="FD1921" s="3"/>
      <c r="FE1921" s="3"/>
      <c r="FF1921" s="3"/>
      <c r="FG1921" s="3"/>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c r="GN1921" s="3"/>
    </row>
    <row r="1922" spans="2:196" x14ac:dyDescent="0.2">
      <c r="B1922" s="3"/>
      <c r="C1922" s="3"/>
      <c r="D1922" s="3"/>
      <c r="E1922" s="3"/>
      <c r="F1922" s="6"/>
      <c r="G1922" s="6"/>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c r="EO1922" s="3"/>
      <c r="EP1922" s="3"/>
      <c r="EQ1922" s="3"/>
      <c r="ER1922" s="3"/>
      <c r="ES1922" s="3"/>
      <c r="ET1922" s="3"/>
      <c r="EU1922" s="3"/>
      <c r="EV1922" s="3"/>
      <c r="EW1922" s="3"/>
      <c r="EX1922" s="3"/>
      <c r="EY1922" s="3"/>
      <c r="EZ1922" s="3"/>
      <c r="FA1922" s="3"/>
      <c r="FB1922" s="3"/>
      <c r="FC1922" s="3"/>
      <c r="FD1922" s="3"/>
      <c r="FE1922" s="3"/>
      <c r="FF1922" s="3"/>
      <c r="FG1922" s="3"/>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c r="GN1922" s="3"/>
    </row>
    <row r="1923" spans="2:196" x14ac:dyDescent="0.2">
      <c r="B1923" s="3"/>
      <c r="C1923" s="3"/>
      <c r="D1923" s="3"/>
      <c r="E1923" s="3"/>
      <c r="F1923" s="6"/>
      <c r="G1923" s="6"/>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c r="GN1923" s="3"/>
    </row>
    <row r="1924" spans="2:196" x14ac:dyDescent="0.2">
      <c r="B1924" s="3"/>
      <c r="C1924" s="3"/>
      <c r="D1924" s="3"/>
      <c r="E1924" s="3"/>
      <c r="F1924" s="6"/>
      <c r="G1924" s="6"/>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c r="GN1924" s="3"/>
    </row>
    <row r="1925" spans="2:196" x14ac:dyDescent="0.2">
      <c r="B1925" s="3"/>
      <c r="C1925" s="3"/>
      <c r="D1925" s="3"/>
      <c r="E1925" s="3"/>
      <c r="F1925" s="6"/>
      <c r="G1925" s="6"/>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c r="GN1925" s="3"/>
    </row>
    <row r="1926" spans="2:196" x14ac:dyDescent="0.2">
      <c r="B1926" s="3"/>
      <c r="C1926" s="3"/>
      <c r="D1926" s="3"/>
      <c r="E1926" s="3"/>
      <c r="F1926" s="6"/>
      <c r="G1926" s="6"/>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c r="GN1926" s="3"/>
    </row>
    <row r="1927" spans="2:196" x14ac:dyDescent="0.2">
      <c r="B1927" s="3"/>
      <c r="C1927" s="3"/>
      <c r="D1927" s="3"/>
      <c r="E1927" s="3"/>
      <c r="F1927" s="6"/>
      <c r="G1927" s="6"/>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c r="GN1927" s="3"/>
    </row>
    <row r="1928" spans="2:196" x14ac:dyDescent="0.2">
      <c r="B1928" s="3"/>
      <c r="C1928" s="3"/>
      <c r="D1928" s="3"/>
      <c r="E1928" s="3"/>
      <c r="F1928" s="6"/>
      <c r="G1928" s="6"/>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c r="EO1928" s="3"/>
      <c r="EP1928" s="3"/>
      <c r="EQ1928" s="3"/>
      <c r="ER1928" s="3"/>
      <c r="ES1928" s="3"/>
      <c r="ET1928" s="3"/>
      <c r="EU1928" s="3"/>
      <c r="EV1928" s="3"/>
      <c r="EW1928" s="3"/>
      <c r="EX1928" s="3"/>
      <c r="EY1928" s="3"/>
      <c r="EZ1928" s="3"/>
      <c r="FA1928" s="3"/>
      <c r="FB1928" s="3"/>
      <c r="FC1928" s="3"/>
      <c r="FD1928" s="3"/>
      <c r="FE1928" s="3"/>
      <c r="FF1928" s="3"/>
      <c r="FG1928" s="3"/>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c r="GN1928" s="3"/>
    </row>
    <row r="1929" spans="2:196" x14ac:dyDescent="0.2">
      <c r="B1929" s="3"/>
      <c r="C1929" s="3"/>
      <c r="D1929" s="3"/>
      <c r="E1929" s="3"/>
      <c r="F1929" s="6"/>
      <c r="G1929" s="6"/>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c r="EO1929" s="3"/>
      <c r="EP1929" s="3"/>
      <c r="EQ1929" s="3"/>
      <c r="ER1929" s="3"/>
      <c r="ES1929" s="3"/>
      <c r="ET1929" s="3"/>
      <c r="EU1929" s="3"/>
      <c r="EV1929" s="3"/>
      <c r="EW1929" s="3"/>
      <c r="EX1929" s="3"/>
      <c r="EY1929" s="3"/>
      <c r="EZ1929" s="3"/>
      <c r="FA1929" s="3"/>
      <c r="FB1929" s="3"/>
      <c r="FC1929" s="3"/>
      <c r="FD1929" s="3"/>
      <c r="FE1929" s="3"/>
      <c r="FF1929" s="3"/>
      <c r="FG1929" s="3"/>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c r="GN1929" s="3"/>
    </row>
    <row r="1930" spans="2:196" x14ac:dyDescent="0.2">
      <c r="B1930" s="3"/>
      <c r="C1930" s="3"/>
      <c r="D1930" s="3"/>
      <c r="E1930" s="3"/>
      <c r="F1930" s="6"/>
      <c r="G1930" s="6"/>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c r="EO1930" s="3"/>
      <c r="EP1930" s="3"/>
      <c r="EQ1930" s="3"/>
      <c r="ER1930" s="3"/>
      <c r="ES1930" s="3"/>
      <c r="ET1930" s="3"/>
      <c r="EU1930" s="3"/>
      <c r="EV1930" s="3"/>
      <c r="EW1930" s="3"/>
      <c r="EX1930" s="3"/>
      <c r="EY1930" s="3"/>
      <c r="EZ1930" s="3"/>
      <c r="FA1930" s="3"/>
      <c r="FB1930" s="3"/>
      <c r="FC1930" s="3"/>
      <c r="FD1930" s="3"/>
      <c r="FE1930" s="3"/>
      <c r="FF1930" s="3"/>
      <c r="FG1930" s="3"/>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c r="GN1930" s="3"/>
    </row>
    <row r="1931" spans="2:196" x14ac:dyDescent="0.2">
      <c r="B1931" s="3"/>
      <c r="C1931" s="3"/>
      <c r="D1931" s="3"/>
      <c r="E1931" s="3"/>
      <c r="F1931" s="6"/>
      <c r="G1931" s="6"/>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c r="EO1931" s="3"/>
      <c r="EP1931" s="3"/>
      <c r="EQ1931" s="3"/>
      <c r="ER1931" s="3"/>
      <c r="ES1931" s="3"/>
      <c r="ET1931" s="3"/>
      <c r="EU1931" s="3"/>
      <c r="EV1931" s="3"/>
      <c r="EW1931" s="3"/>
      <c r="EX1931" s="3"/>
      <c r="EY1931" s="3"/>
      <c r="EZ1931" s="3"/>
      <c r="FA1931" s="3"/>
      <c r="FB1931" s="3"/>
      <c r="FC1931" s="3"/>
      <c r="FD1931" s="3"/>
      <c r="FE1931" s="3"/>
      <c r="FF1931" s="3"/>
      <c r="FG1931" s="3"/>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c r="GN1931" s="3"/>
    </row>
    <row r="1932" spans="2:196" x14ac:dyDescent="0.2">
      <c r="B1932" s="3"/>
      <c r="C1932" s="3"/>
      <c r="D1932" s="3"/>
      <c r="E1932" s="3"/>
      <c r="F1932" s="6"/>
      <c r="G1932" s="6"/>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c r="EO1932" s="3"/>
      <c r="EP1932" s="3"/>
      <c r="EQ1932" s="3"/>
      <c r="ER1932" s="3"/>
      <c r="ES1932" s="3"/>
      <c r="ET1932" s="3"/>
      <c r="EU1932" s="3"/>
      <c r="EV1932" s="3"/>
      <c r="EW1932" s="3"/>
      <c r="EX1932" s="3"/>
      <c r="EY1932" s="3"/>
      <c r="EZ1932" s="3"/>
      <c r="FA1932" s="3"/>
      <c r="FB1932" s="3"/>
      <c r="FC1932" s="3"/>
      <c r="FD1932" s="3"/>
      <c r="FE1932" s="3"/>
      <c r="FF1932" s="3"/>
      <c r="FG1932" s="3"/>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c r="GN1932" s="3"/>
    </row>
    <row r="1933" spans="2:196" x14ac:dyDescent="0.2">
      <c r="B1933" s="3"/>
      <c r="C1933" s="3"/>
      <c r="D1933" s="3"/>
      <c r="E1933" s="3"/>
      <c r="F1933" s="6"/>
      <c r="G1933" s="6"/>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c r="EO1933" s="3"/>
      <c r="EP1933" s="3"/>
      <c r="EQ1933" s="3"/>
      <c r="ER1933" s="3"/>
      <c r="ES1933" s="3"/>
      <c r="ET1933" s="3"/>
      <c r="EU1933" s="3"/>
      <c r="EV1933" s="3"/>
      <c r="EW1933" s="3"/>
      <c r="EX1933" s="3"/>
      <c r="EY1933" s="3"/>
      <c r="EZ1933" s="3"/>
      <c r="FA1933" s="3"/>
      <c r="FB1933" s="3"/>
      <c r="FC1933" s="3"/>
      <c r="FD1933" s="3"/>
      <c r="FE1933" s="3"/>
      <c r="FF1933" s="3"/>
      <c r="FG1933" s="3"/>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c r="GN1933" s="3"/>
    </row>
    <row r="1934" spans="2:196" x14ac:dyDescent="0.2">
      <c r="B1934" s="3"/>
      <c r="C1934" s="3"/>
      <c r="D1934" s="3"/>
      <c r="E1934" s="3"/>
      <c r="F1934" s="6"/>
      <c r="G1934" s="6"/>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c r="EO1934" s="3"/>
      <c r="EP1934" s="3"/>
      <c r="EQ1934" s="3"/>
      <c r="ER1934" s="3"/>
      <c r="ES1934" s="3"/>
      <c r="ET1934" s="3"/>
      <c r="EU1934" s="3"/>
      <c r="EV1934" s="3"/>
      <c r="EW1934" s="3"/>
      <c r="EX1934" s="3"/>
      <c r="EY1934" s="3"/>
      <c r="EZ1934" s="3"/>
      <c r="FA1934" s="3"/>
      <c r="FB1934" s="3"/>
      <c r="FC1934" s="3"/>
      <c r="FD1934" s="3"/>
      <c r="FE1934" s="3"/>
      <c r="FF1934" s="3"/>
      <c r="FG1934" s="3"/>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c r="GN1934" s="3"/>
    </row>
    <row r="1935" spans="2:196" x14ac:dyDescent="0.2">
      <c r="B1935" s="3"/>
      <c r="C1935" s="3"/>
      <c r="D1935" s="3"/>
      <c r="E1935" s="3"/>
      <c r="F1935" s="6"/>
      <c r="G1935" s="6"/>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c r="EO1935" s="3"/>
      <c r="EP1935" s="3"/>
      <c r="EQ1935" s="3"/>
      <c r="ER1935" s="3"/>
      <c r="ES1935" s="3"/>
      <c r="ET1935" s="3"/>
      <c r="EU1935" s="3"/>
      <c r="EV1935" s="3"/>
      <c r="EW1935" s="3"/>
      <c r="EX1935" s="3"/>
      <c r="EY1935" s="3"/>
      <c r="EZ1935" s="3"/>
      <c r="FA1935" s="3"/>
      <c r="FB1935" s="3"/>
      <c r="FC1935" s="3"/>
      <c r="FD1935" s="3"/>
      <c r="FE1935" s="3"/>
      <c r="FF1935" s="3"/>
      <c r="FG1935" s="3"/>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c r="GN1935" s="3"/>
    </row>
    <row r="1936" spans="2:196" x14ac:dyDescent="0.2">
      <c r="B1936" s="3"/>
      <c r="C1936" s="3"/>
      <c r="D1936" s="3"/>
      <c r="E1936" s="3"/>
      <c r="F1936" s="6"/>
      <c r="G1936" s="6"/>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c r="EO1936" s="3"/>
      <c r="EP1936" s="3"/>
      <c r="EQ1936" s="3"/>
      <c r="ER1936" s="3"/>
      <c r="ES1936" s="3"/>
      <c r="ET1936" s="3"/>
      <c r="EU1936" s="3"/>
      <c r="EV1936" s="3"/>
      <c r="EW1936" s="3"/>
      <c r="EX1936" s="3"/>
      <c r="EY1936" s="3"/>
      <c r="EZ1936" s="3"/>
      <c r="FA1936" s="3"/>
      <c r="FB1936" s="3"/>
      <c r="FC1936" s="3"/>
      <c r="FD1936" s="3"/>
      <c r="FE1936" s="3"/>
      <c r="FF1936" s="3"/>
      <c r="FG1936" s="3"/>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c r="GN1936" s="3"/>
    </row>
    <row r="1937" spans="2:196" x14ac:dyDescent="0.2">
      <c r="B1937" s="3"/>
      <c r="C1937" s="3"/>
      <c r="D1937" s="3"/>
      <c r="E1937" s="3"/>
      <c r="F1937" s="6"/>
      <c r="G1937" s="6"/>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c r="EO1937" s="3"/>
      <c r="EP1937" s="3"/>
      <c r="EQ1937" s="3"/>
      <c r="ER1937" s="3"/>
      <c r="ES1937" s="3"/>
      <c r="ET1937" s="3"/>
      <c r="EU1937" s="3"/>
      <c r="EV1937" s="3"/>
      <c r="EW1937" s="3"/>
      <c r="EX1937" s="3"/>
      <c r="EY1937" s="3"/>
      <c r="EZ1937" s="3"/>
      <c r="FA1937" s="3"/>
      <c r="FB1937" s="3"/>
      <c r="FC1937" s="3"/>
      <c r="FD1937" s="3"/>
      <c r="FE1937" s="3"/>
      <c r="FF1937" s="3"/>
      <c r="FG1937" s="3"/>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c r="GN1937" s="3"/>
    </row>
    <row r="1938" spans="2:196" x14ac:dyDescent="0.2">
      <c r="B1938" s="3"/>
      <c r="C1938" s="3"/>
      <c r="D1938" s="3"/>
      <c r="E1938" s="3"/>
      <c r="F1938" s="6"/>
      <c r="G1938" s="6"/>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c r="EO1938" s="3"/>
      <c r="EP1938" s="3"/>
      <c r="EQ1938" s="3"/>
      <c r="ER1938" s="3"/>
      <c r="ES1938" s="3"/>
      <c r="ET1938" s="3"/>
      <c r="EU1938" s="3"/>
      <c r="EV1938" s="3"/>
      <c r="EW1938" s="3"/>
      <c r="EX1938" s="3"/>
      <c r="EY1938" s="3"/>
      <c r="EZ1938" s="3"/>
      <c r="FA1938" s="3"/>
      <c r="FB1938" s="3"/>
      <c r="FC1938" s="3"/>
      <c r="FD1938" s="3"/>
      <c r="FE1938" s="3"/>
      <c r="FF1938" s="3"/>
      <c r="FG1938" s="3"/>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c r="GN1938" s="3"/>
    </row>
    <row r="1939" spans="2:196" x14ac:dyDescent="0.2">
      <c r="B1939" s="3"/>
      <c r="C1939" s="3"/>
      <c r="D1939" s="3"/>
      <c r="E1939" s="3"/>
      <c r="F1939" s="6"/>
      <c r="G1939" s="6"/>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c r="EO1939" s="3"/>
      <c r="EP1939" s="3"/>
      <c r="EQ1939" s="3"/>
      <c r="ER1939" s="3"/>
      <c r="ES1939" s="3"/>
      <c r="ET1939" s="3"/>
      <c r="EU1939" s="3"/>
      <c r="EV1939" s="3"/>
      <c r="EW1939" s="3"/>
      <c r="EX1939" s="3"/>
      <c r="EY1939" s="3"/>
      <c r="EZ1939" s="3"/>
      <c r="FA1939" s="3"/>
      <c r="FB1939" s="3"/>
      <c r="FC1939" s="3"/>
      <c r="FD1939" s="3"/>
      <c r="FE1939" s="3"/>
      <c r="FF1939" s="3"/>
      <c r="FG1939" s="3"/>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c r="GN1939" s="3"/>
    </row>
    <row r="1940" spans="2:196" x14ac:dyDescent="0.2">
      <c r="B1940" s="3"/>
      <c r="C1940" s="3"/>
      <c r="D1940" s="3"/>
      <c r="E1940" s="3"/>
      <c r="F1940" s="6"/>
      <c r="G1940" s="6"/>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c r="EO1940" s="3"/>
      <c r="EP1940" s="3"/>
      <c r="EQ1940" s="3"/>
      <c r="ER1940" s="3"/>
      <c r="ES1940" s="3"/>
      <c r="ET1940" s="3"/>
      <c r="EU1940" s="3"/>
      <c r="EV1940" s="3"/>
      <c r="EW1940" s="3"/>
      <c r="EX1940" s="3"/>
      <c r="EY1940" s="3"/>
      <c r="EZ1940" s="3"/>
      <c r="FA1940" s="3"/>
      <c r="FB1940" s="3"/>
      <c r="FC1940" s="3"/>
      <c r="FD1940" s="3"/>
      <c r="FE1940" s="3"/>
      <c r="FF1940" s="3"/>
      <c r="FG1940" s="3"/>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c r="GN1940" s="3"/>
    </row>
    <row r="1941" spans="2:196" x14ac:dyDescent="0.2">
      <c r="B1941" s="3"/>
      <c r="C1941" s="3"/>
      <c r="D1941" s="3"/>
      <c r="E1941" s="3"/>
      <c r="F1941" s="6"/>
      <c r="G1941" s="6"/>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c r="EO1941" s="3"/>
      <c r="EP1941" s="3"/>
      <c r="EQ1941" s="3"/>
      <c r="ER1941" s="3"/>
      <c r="ES1941" s="3"/>
      <c r="ET1941" s="3"/>
      <c r="EU1941" s="3"/>
      <c r="EV1941" s="3"/>
      <c r="EW1941" s="3"/>
      <c r="EX1941" s="3"/>
      <c r="EY1941" s="3"/>
      <c r="EZ1941" s="3"/>
      <c r="FA1941" s="3"/>
      <c r="FB1941" s="3"/>
      <c r="FC1941" s="3"/>
      <c r="FD1941" s="3"/>
      <c r="FE1941" s="3"/>
      <c r="FF1941" s="3"/>
      <c r="FG1941" s="3"/>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c r="GN1941" s="3"/>
    </row>
    <row r="1942" spans="2:196" x14ac:dyDescent="0.2">
      <c r="B1942" s="3"/>
      <c r="C1942" s="3"/>
      <c r="D1942" s="3"/>
      <c r="E1942" s="3"/>
      <c r="F1942" s="6"/>
      <c r="G1942" s="6"/>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c r="EO1942" s="3"/>
      <c r="EP1942" s="3"/>
      <c r="EQ1942" s="3"/>
      <c r="ER1942" s="3"/>
      <c r="ES1942" s="3"/>
      <c r="ET1942" s="3"/>
      <c r="EU1942" s="3"/>
      <c r="EV1942" s="3"/>
      <c r="EW1942" s="3"/>
      <c r="EX1942" s="3"/>
      <c r="EY1942" s="3"/>
      <c r="EZ1942" s="3"/>
      <c r="FA1942" s="3"/>
      <c r="FB1942" s="3"/>
      <c r="FC1942" s="3"/>
      <c r="FD1942" s="3"/>
      <c r="FE1942" s="3"/>
      <c r="FF1942" s="3"/>
      <c r="FG1942" s="3"/>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c r="GN1942" s="3"/>
    </row>
    <row r="1943" spans="2:196" x14ac:dyDescent="0.2">
      <c r="B1943" s="3"/>
      <c r="C1943" s="3"/>
      <c r="D1943" s="3"/>
      <c r="E1943" s="3"/>
      <c r="F1943" s="6"/>
      <c r="G1943" s="6"/>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c r="EO1943" s="3"/>
      <c r="EP1943" s="3"/>
      <c r="EQ1943" s="3"/>
      <c r="ER1943" s="3"/>
      <c r="ES1943" s="3"/>
      <c r="ET1943" s="3"/>
      <c r="EU1943" s="3"/>
      <c r="EV1943" s="3"/>
      <c r="EW1943" s="3"/>
      <c r="EX1943" s="3"/>
      <c r="EY1943" s="3"/>
      <c r="EZ1943" s="3"/>
      <c r="FA1943" s="3"/>
      <c r="FB1943" s="3"/>
      <c r="FC1943" s="3"/>
      <c r="FD1943" s="3"/>
      <c r="FE1943" s="3"/>
      <c r="FF1943" s="3"/>
      <c r="FG1943" s="3"/>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c r="GN1943" s="3"/>
    </row>
    <row r="1944" spans="2:196" x14ac:dyDescent="0.2">
      <c r="B1944" s="3"/>
      <c r="C1944" s="3"/>
      <c r="D1944" s="3"/>
      <c r="E1944" s="3"/>
      <c r="F1944" s="6"/>
      <c r="G1944" s="6"/>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c r="EO1944" s="3"/>
      <c r="EP1944" s="3"/>
      <c r="EQ1944" s="3"/>
      <c r="ER1944" s="3"/>
      <c r="ES1944" s="3"/>
      <c r="ET1944" s="3"/>
      <c r="EU1944" s="3"/>
      <c r="EV1944" s="3"/>
      <c r="EW1944" s="3"/>
      <c r="EX1944" s="3"/>
      <c r="EY1944" s="3"/>
      <c r="EZ1944" s="3"/>
      <c r="FA1944" s="3"/>
      <c r="FB1944" s="3"/>
      <c r="FC1944" s="3"/>
      <c r="FD1944" s="3"/>
      <c r="FE1944" s="3"/>
      <c r="FF1944" s="3"/>
      <c r="FG1944" s="3"/>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c r="GN1944" s="3"/>
    </row>
    <row r="1945" spans="2:196" x14ac:dyDescent="0.2">
      <c r="B1945" s="3"/>
      <c r="C1945" s="3"/>
      <c r="D1945" s="3"/>
      <c r="E1945" s="3"/>
      <c r="F1945" s="6"/>
      <c r="G1945" s="6"/>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c r="EO1945" s="3"/>
      <c r="EP1945" s="3"/>
      <c r="EQ1945" s="3"/>
      <c r="ER1945" s="3"/>
      <c r="ES1945" s="3"/>
      <c r="ET1945" s="3"/>
      <c r="EU1945" s="3"/>
      <c r="EV1945" s="3"/>
      <c r="EW1945" s="3"/>
      <c r="EX1945" s="3"/>
      <c r="EY1945" s="3"/>
      <c r="EZ1945" s="3"/>
      <c r="FA1945" s="3"/>
      <c r="FB1945" s="3"/>
      <c r="FC1945" s="3"/>
      <c r="FD1945" s="3"/>
      <c r="FE1945" s="3"/>
      <c r="FF1945" s="3"/>
      <c r="FG1945" s="3"/>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c r="GN1945" s="3"/>
    </row>
    <row r="1946" spans="2:196" x14ac:dyDescent="0.2">
      <c r="B1946" s="3"/>
      <c r="C1946" s="3"/>
      <c r="D1946" s="3"/>
      <c r="E1946" s="3"/>
      <c r="F1946" s="6"/>
      <c r="G1946" s="6"/>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c r="EO1946" s="3"/>
      <c r="EP1946" s="3"/>
      <c r="EQ1946" s="3"/>
      <c r="ER1946" s="3"/>
      <c r="ES1946" s="3"/>
      <c r="ET1946" s="3"/>
      <c r="EU1946" s="3"/>
      <c r="EV1946" s="3"/>
      <c r="EW1946" s="3"/>
      <c r="EX1946" s="3"/>
      <c r="EY1946" s="3"/>
      <c r="EZ1946" s="3"/>
      <c r="FA1946" s="3"/>
      <c r="FB1946" s="3"/>
      <c r="FC1946" s="3"/>
      <c r="FD1946" s="3"/>
      <c r="FE1946" s="3"/>
      <c r="FF1946" s="3"/>
      <c r="FG1946" s="3"/>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c r="GN1946" s="3"/>
    </row>
    <row r="1947" spans="2:196" x14ac:dyDescent="0.2">
      <c r="B1947" s="3"/>
      <c r="C1947" s="3"/>
      <c r="D1947" s="3"/>
      <c r="E1947" s="3"/>
      <c r="F1947" s="6"/>
      <c r="G1947" s="6"/>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c r="EO1947" s="3"/>
      <c r="EP1947" s="3"/>
      <c r="EQ1947" s="3"/>
      <c r="ER1947" s="3"/>
      <c r="ES1947" s="3"/>
      <c r="ET1947" s="3"/>
      <c r="EU1947" s="3"/>
      <c r="EV1947" s="3"/>
      <c r="EW1947" s="3"/>
      <c r="EX1947" s="3"/>
      <c r="EY1947" s="3"/>
      <c r="EZ1947" s="3"/>
      <c r="FA1947" s="3"/>
      <c r="FB1947" s="3"/>
      <c r="FC1947" s="3"/>
      <c r="FD1947" s="3"/>
      <c r="FE1947" s="3"/>
      <c r="FF1947" s="3"/>
      <c r="FG1947" s="3"/>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c r="GN1947" s="3"/>
    </row>
    <row r="1948" spans="2:196" x14ac:dyDescent="0.2">
      <c r="B1948" s="3"/>
      <c r="C1948" s="3"/>
      <c r="D1948" s="3"/>
      <c r="E1948" s="3"/>
      <c r="F1948" s="6"/>
      <c r="G1948" s="6"/>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c r="EO1948" s="3"/>
      <c r="EP1948" s="3"/>
      <c r="EQ1948" s="3"/>
      <c r="ER1948" s="3"/>
      <c r="ES1948" s="3"/>
      <c r="ET1948" s="3"/>
      <c r="EU1948" s="3"/>
      <c r="EV1948" s="3"/>
      <c r="EW1948" s="3"/>
      <c r="EX1948" s="3"/>
      <c r="EY1948" s="3"/>
      <c r="EZ1948" s="3"/>
      <c r="FA1948" s="3"/>
      <c r="FB1948" s="3"/>
      <c r="FC1948" s="3"/>
      <c r="FD1948" s="3"/>
      <c r="FE1948" s="3"/>
      <c r="FF1948" s="3"/>
      <c r="FG1948" s="3"/>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c r="GN1948" s="3"/>
    </row>
    <row r="1949" spans="2:196" x14ac:dyDescent="0.2">
      <c r="B1949" s="3"/>
      <c r="C1949" s="3"/>
      <c r="D1949" s="3"/>
      <c r="E1949" s="3"/>
      <c r="F1949" s="6"/>
      <c r="G1949" s="6"/>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c r="EO1949" s="3"/>
      <c r="EP1949" s="3"/>
      <c r="EQ1949" s="3"/>
      <c r="ER1949" s="3"/>
      <c r="ES1949" s="3"/>
      <c r="ET1949" s="3"/>
      <c r="EU1949" s="3"/>
      <c r="EV1949" s="3"/>
      <c r="EW1949" s="3"/>
      <c r="EX1949" s="3"/>
      <c r="EY1949" s="3"/>
      <c r="EZ1949" s="3"/>
      <c r="FA1949" s="3"/>
      <c r="FB1949" s="3"/>
      <c r="FC1949" s="3"/>
      <c r="FD1949" s="3"/>
      <c r="FE1949" s="3"/>
      <c r="FF1949" s="3"/>
      <c r="FG1949" s="3"/>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c r="GN1949" s="3"/>
    </row>
    <row r="1950" spans="2:196" x14ac:dyDescent="0.2">
      <c r="B1950" s="3"/>
      <c r="C1950" s="3"/>
      <c r="D1950" s="3"/>
      <c r="E1950" s="3"/>
      <c r="F1950" s="6"/>
      <c r="G1950" s="6"/>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c r="EO1950" s="3"/>
      <c r="EP1950" s="3"/>
      <c r="EQ1950" s="3"/>
      <c r="ER1950" s="3"/>
      <c r="ES1950" s="3"/>
      <c r="ET1950" s="3"/>
      <c r="EU1950" s="3"/>
      <c r="EV1950" s="3"/>
      <c r="EW1950" s="3"/>
      <c r="EX1950" s="3"/>
      <c r="EY1950" s="3"/>
      <c r="EZ1950" s="3"/>
      <c r="FA1950" s="3"/>
      <c r="FB1950" s="3"/>
      <c r="FC1950" s="3"/>
      <c r="FD1950" s="3"/>
      <c r="FE1950" s="3"/>
      <c r="FF1950" s="3"/>
      <c r="FG1950" s="3"/>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c r="GN1950" s="3"/>
    </row>
    <row r="1951" spans="2:196" x14ac:dyDescent="0.2">
      <c r="B1951" s="3"/>
      <c r="C1951" s="3"/>
      <c r="D1951" s="3"/>
      <c r="E1951" s="3"/>
      <c r="F1951" s="6"/>
      <c r="G1951" s="6"/>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c r="EO1951" s="3"/>
      <c r="EP1951" s="3"/>
      <c r="EQ1951" s="3"/>
      <c r="ER1951" s="3"/>
      <c r="ES1951" s="3"/>
      <c r="ET1951" s="3"/>
      <c r="EU1951" s="3"/>
      <c r="EV1951" s="3"/>
      <c r="EW1951" s="3"/>
      <c r="EX1951" s="3"/>
      <c r="EY1951" s="3"/>
      <c r="EZ1951" s="3"/>
      <c r="FA1951" s="3"/>
      <c r="FB1951" s="3"/>
      <c r="FC1951" s="3"/>
      <c r="FD1951" s="3"/>
      <c r="FE1951" s="3"/>
      <c r="FF1951" s="3"/>
      <c r="FG1951" s="3"/>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c r="GN1951" s="3"/>
    </row>
    <row r="1952" spans="2:196" x14ac:dyDescent="0.2">
      <c r="B1952" s="3"/>
      <c r="C1952" s="3"/>
      <c r="D1952" s="3"/>
      <c r="E1952" s="3"/>
      <c r="F1952" s="6"/>
      <c r="G1952" s="6"/>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c r="EO1952" s="3"/>
      <c r="EP1952" s="3"/>
      <c r="EQ1952" s="3"/>
      <c r="ER1952" s="3"/>
      <c r="ES1952" s="3"/>
      <c r="ET1952" s="3"/>
      <c r="EU1952" s="3"/>
      <c r="EV1952" s="3"/>
      <c r="EW1952" s="3"/>
      <c r="EX1952" s="3"/>
      <c r="EY1952" s="3"/>
      <c r="EZ1952" s="3"/>
      <c r="FA1952" s="3"/>
      <c r="FB1952" s="3"/>
      <c r="FC1952" s="3"/>
      <c r="FD1952" s="3"/>
      <c r="FE1952" s="3"/>
      <c r="FF1952" s="3"/>
      <c r="FG1952" s="3"/>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c r="GN1952" s="3"/>
    </row>
    <row r="1953" spans="2:196" x14ac:dyDescent="0.2">
      <c r="B1953" s="3"/>
      <c r="C1953" s="3"/>
      <c r="D1953" s="3"/>
      <c r="E1953" s="3"/>
      <c r="F1953" s="6"/>
      <c r="G1953" s="6"/>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c r="EO1953" s="3"/>
      <c r="EP1953" s="3"/>
      <c r="EQ1953" s="3"/>
      <c r="ER1953" s="3"/>
      <c r="ES1953" s="3"/>
      <c r="ET1953" s="3"/>
      <c r="EU1953" s="3"/>
      <c r="EV1953" s="3"/>
      <c r="EW1953" s="3"/>
      <c r="EX1953" s="3"/>
      <c r="EY1953" s="3"/>
      <c r="EZ1953" s="3"/>
      <c r="FA1953" s="3"/>
      <c r="FB1953" s="3"/>
      <c r="FC1953" s="3"/>
      <c r="FD1953" s="3"/>
      <c r="FE1953" s="3"/>
      <c r="FF1953" s="3"/>
      <c r="FG1953" s="3"/>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c r="GN1953" s="3"/>
    </row>
    <row r="1954" spans="2:196" x14ac:dyDescent="0.2">
      <c r="B1954" s="3"/>
      <c r="C1954" s="3"/>
      <c r="D1954" s="3"/>
      <c r="E1954" s="3"/>
      <c r="F1954" s="6"/>
      <c r="G1954" s="6"/>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c r="EO1954" s="3"/>
      <c r="EP1954" s="3"/>
      <c r="EQ1954" s="3"/>
      <c r="ER1954" s="3"/>
      <c r="ES1954" s="3"/>
      <c r="ET1954" s="3"/>
      <c r="EU1954" s="3"/>
      <c r="EV1954" s="3"/>
      <c r="EW1954" s="3"/>
      <c r="EX1954" s="3"/>
      <c r="EY1954" s="3"/>
      <c r="EZ1954" s="3"/>
      <c r="FA1954" s="3"/>
      <c r="FB1954" s="3"/>
      <c r="FC1954" s="3"/>
      <c r="FD1954" s="3"/>
      <c r="FE1954" s="3"/>
      <c r="FF1954" s="3"/>
      <c r="FG1954" s="3"/>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c r="GN1954" s="3"/>
    </row>
    <row r="1955" spans="2:196" x14ac:dyDescent="0.2">
      <c r="B1955" s="3"/>
      <c r="C1955" s="3"/>
      <c r="D1955" s="3"/>
      <c r="E1955" s="3"/>
      <c r="F1955" s="6"/>
      <c r="G1955" s="6"/>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c r="EO1955" s="3"/>
      <c r="EP1955" s="3"/>
      <c r="EQ1955" s="3"/>
      <c r="ER1955" s="3"/>
      <c r="ES1955" s="3"/>
      <c r="ET1955" s="3"/>
      <c r="EU1955" s="3"/>
      <c r="EV1955" s="3"/>
      <c r="EW1955" s="3"/>
      <c r="EX1955" s="3"/>
      <c r="EY1955" s="3"/>
      <c r="EZ1955" s="3"/>
      <c r="FA1955" s="3"/>
      <c r="FB1955" s="3"/>
      <c r="FC1955" s="3"/>
      <c r="FD1955" s="3"/>
      <c r="FE1955" s="3"/>
      <c r="FF1955" s="3"/>
      <c r="FG1955" s="3"/>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c r="GN1955" s="3"/>
    </row>
    <row r="1956" spans="2:196" x14ac:dyDescent="0.2">
      <c r="B1956" s="3"/>
      <c r="C1956" s="3"/>
      <c r="D1956" s="3"/>
      <c r="E1956" s="3"/>
      <c r="F1956" s="6"/>
      <c r="G1956" s="6"/>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c r="EO1956" s="3"/>
      <c r="EP1956" s="3"/>
      <c r="EQ1956" s="3"/>
      <c r="ER1956" s="3"/>
      <c r="ES1956" s="3"/>
      <c r="ET1956" s="3"/>
      <c r="EU1956" s="3"/>
      <c r="EV1956" s="3"/>
      <c r="EW1956" s="3"/>
      <c r="EX1956" s="3"/>
      <c r="EY1956" s="3"/>
      <c r="EZ1956" s="3"/>
      <c r="FA1956" s="3"/>
      <c r="FB1956" s="3"/>
      <c r="FC1956" s="3"/>
      <c r="FD1956" s="3"/>
      <c r="FE1956" s="3"/>
      <c r="FF1956" s="3"/>
      <c r="FG1956" s="3"/>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c r="GN1956" s="3"/>
    </row>
    <row r="1957" spans="2:196" x14ac:dyDescent="0.2">
      <c r="B1957" s="3"/>
      <c r="C1957" s="3"/>
      <c r="D1957" s="3"/>
      <c r="E1957" s="3"/>
      <c r="F1957" s="6"/>
      <c r="G1957" s="6"/>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c r="GN1957" s="3"/>
    </row>
    <row r="1958" spans="2:196" x14ac:dyDescent="0.2">
      <c r="B1958" s="3"/>
      <c r="C1958" s="3"/>
      <c r="D1958" s="3"/>
      <c r="E1958" s="3"/>
      <c r="F1958" s="6"/>
      <c r="G1958" s="6"/>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c r="GN1958" s="3"/>
    </row>
    <row r="1959" spans="2:196" x14ac:dyDescent="0.2">
      <c r="B1959" s="3"/>
      <c r="C1959" s="3"/>
      <c r="D1959" s="3"/>
      <c r="E1959" s="3"/>
      <c r="F1959" s="6"/>
      <c r="G1959" s="6"/>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c r="GN1959" s="3"/>
    </row>
    <row r="1960" spans="2:196" x14ac:dyDescent="0.2">
      <c r="B1960" s="3"/>
      <c r="C1960" s="3"/>
      <c r="D1960" s="3"/>
      <c r="E1960" s="3"/>
      <c r="F1960" s="6"/>
      <c r="G1960" s="6"/>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c r="GN1960" s="3"/>
    </row>
    <row r="1961" spans="2:196" x14ac:dyDescent="0.2">
      <c r="B1961" s="3"/>
      <c r="C1961" s="3"/>
      <c r="D1961" s="3"/>
      <c r="E1961" s="3"/>
      <c r="F1961" s="6"/>
      <c r="G1961" s="6"/>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c r="EO1961" s="3"/>
      <c r="EP1961" s="3"/>
      <c r="EQ1961" s="3"/>
      <c r="ER1961" s="3"/>
      <c r="ES1961" s="3"/>
      <c r="ET1961" s="3"/>
      <c r="EU1961" s="3"/>
      <c r="EV1961" s="3"/>
      <c r="EW1961" s="3"/>
      <c r="EX1961" s="3"/>
      <c r="EY1961" s="3"/>
      <c r="EZ1961" s="3"/>
      <c r="FA1961" s="3"/>
      <c r="FB1961" s="3"/>
      <c r="FC1961" s="3"/>
      <c r="FD1961" s="3"/>
      <c r="FE1961" s="3"/>
      <c r="FF1961" s="3"/>
      <c r="FG1961" s="3"/>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c r="GN1961" s="3"/>
    </row>
    <row r="1962" spans="2:196" x14ac:dyDescent="0.2">
      <c r="B1962" s="3"/>
      <c r="C1962" s="3"/>
      <c r="D1962" s="3"/>
      <c r="E1962" s="3"/>
      <c r="F1962" s="6"/>
      <c r="G1962" s="6"/>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c r="EO1962" s="3"/>
      <c r="EP1962" s="3"/>
      <c r="EQ1962" s="3"/>
      <c r="ER1962" s="3"/>
      <c r="ES1962" s="3"/>
      <c r="ET1962" s="3"/>
      <c r="EU1962" s="3"/>
      <c r="EV1962" s="3"/>
      <c r="EW1962" s="3"/>
      <c r="EX1962" s="3"/>
      <c r="EY1962" s="3"/>
      <c r="EZ1962" s="3"/>
      <c r="FA1962" s="3"/>
      <c r="FB1962" s="3"/>
      <c r="FC1962" s="3"/>
      <c r="FD1962" s="3"/>
      <c r="FE1962" s="3"/>
      <c r="FF1962" s="3"/>
      <c r="FG1962" s="3"/>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c r="GN1962" s="3"/>
    </row>
    <row r="1963" spans="2:196" x14ac:dyDescent="0.2">
      <c r="B1963" s="3"/>
      <c r="C1963" s="3"/>
      <c r="D1963" s="3"/>
      <c r="E1963" s="3"/>
      <c r="F1963" s="6"/>
      <c r="G1963" s="6"/>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c r="EO1963" s="3"/>
      <c r="EP1963" s="3"/>
      <c r="EQ1963" s="3"/>
      <c r="ER1963" s="3"/>
      <c r="ES1963" s="3"/>
      <c r="ET1963" s="3"/>
      <c r="EU1963" s="3"/>
      <c r="EV1963" s="3"/>
      <c r="EW1963" s="3"/>
      <c r="EX1963" s="3"/>
      <c r="EY1963" s="3"/>
      <c r="EZ1963" s="3"/>
      <c r="FA1963" s="3"/>
      <c r="FB1963" s="3"/>
      <c r="FC1963" s="3"/>
      <c r="FD1963" s="3"/>
      <c r="FE1963" s="3"/>
      <c r="FF1963" s="3"/>
      <c r="FG1963" s="3"/>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c r="GN1963" s="3"/>
    </row>
    <row r="1964" spans="2:196" x14ac:dyDescent="0.2">
      <c r="B1964" s="3"/>
      <c r="C1964" s="3"/>
      <c r="D1964" s="3"/>
      <c r="E1964" s="3"/>
      <c r="F1964" s="6"/>
      <c r="G1964" s="6"/>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c r="EO1964" s="3"/>
      <c r="EP1964" s="3"/>
      <c r="EQ1964" s="3"/>
      <c r="ER1964" s="3"/>
      <c r="ES1964" s="3"/>
      <c r="ET1964" s="3"/>
      <c r="EU1964" s="3"/>
      <c r="EV1964" s="3"/>
      <c r="EW1964" s="3"/>
      <c r="EX1964" s="3"/>
      <c r="EY1964" s="3"/>
      <c r="EZ1964" s="3"/>
      <c r="FA1964" s="3"/>
      <c r="FB1964" s="3"/>
      <c r="FC1964" s="3"/>
      <c r="FD1964" s="3"/>
      <c r="FE1964" s="3"/>
      <c r="FF1964" s="3"/>
      <c r="FG1964" s="3"/>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c r="GN1964" s="3"/>
    </row>
    <row r="1965" spans="2:196" x14ac:dyDescent="0.2">
      <c r="B1965" s="3"/>
      <c r="C1965" s="3"/>
      <c r="D1965" s="3"/>
      <c r="E1965" s="3"/>
      <c r="F1965" s="6"/>
      <c r="G1965" s="6"/>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c r="EO1965" s="3"/>
      <c r="EP1965" s="3"/>
      <c r="EQ1965" s="3"/>
      <c r="ER1965" s="3"/>
      <c r="ES1965" s="3"/>
      <c r="ET1965" s="3"/>
      <c r="EU1965" s="3"/>
      <c r="EV1965" s="3"/>
      <c r="EW1965" s="3"/>
      <c r="EX1965" s="3"/>
      <c r="EY1965" s="3"/>
      <c r="EZ1965" s="3"/>
      <c r="FA1965" s="3"/>
      <c r="FB1965" s="3"/>
      <c r="FC1965" s="3"/>
      <c r="FD1965" s="3"/>
      <c r="FE1965" s="3"/>
      <c r="FF1965" s="3"/>
      <c r="FG1965" s="3"/>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c r="GN1965" s="3"/>
    </row>
    <row r="1966" spans="2:196" x14ac:dyDescent="0.2">
      <c r="B1966" s="3"/>
      <c r="C1966" s="3"/>
      <c r="D1966" s="3"/>
      <c r="E1966" s="3"/>
      <c r="F1966" s="6"/>
      <c r="G1966" s="6"/>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c r="EO1966" s="3"/>
      <c r="EP1966" s="3"/>
      <c r="EQ1966" s="3"/>
      <c r="ER1966" s="3"/>
      <c r="ES1966" s="3"/>
      <c r="ET1966" s="3"/>
      <c r="EU1966" s="3"/>
      <c r="EV1966" s="3"/>
      <c r="EW1966" s="3"/>
      <c r="EX1966" s="3"/>
      <c r="EY1966" s="3"/>
      <c r="EZ1966" s="3"/>
      <c r="FA1966" s="3"/>
      <c r="FB1966" s="3"/>
      <c r="FC1966" s="3"/>
      <c r="FD1966" s="3"/>
      <c r="FE1966" s="3"/>
      <c r="FF1966" s="3"/>
      <c r="FG1966" s="3"/>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c r="GN1966" s="3"/>
    </row>
    <row r="1967" spans="2:196" x14ac:dyDescent="0.2">
      <c r="B1967" s="3"/>
      <c r="C1967" s="3"/>
      <c r="D1967" s="3"/>
      <c r="E1967" s="3"/>
      <c r="F1967" s="6"/>
      <c r="G1967" s="6"/>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c r="EO1967" s="3"/>
      <c r="EP1967" s="3"/>
      <c r="EQ1967" s="3"/>
      <c r="ER1967" s="3"/>
      <c r="ES1967" s="3"/>
      <c r="ET1967" s="3"/>
      <c r="EU1967" s="3"/>
      <c r="EV1967" s="3"/>
      <c r="EW1967" s="3"/>
      <c r="EX1967" s="3"/>
      <c r="EY1967" s="3"/>
      <c r="EZ1967" s="3"/>
      <c r="FA1967" s="3"/>
      <c r="FB1967" s="3"/>
      <c r="FC1967" s="3"/>
      <c r="FD1967" s="3"/>
      <c r="FE1967" s="3"/>
      <c r="FF1967" s="3"/>
      <c r="FG1967" s="3"/>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c r="GN1967" s="3"/>
    </row>
    <row r="1968" spans="2:196" x14ac:dyDescent="0.2">
      <c r="B1968" s="3"/>
      <c r="C1968" s="3"/>
      <c r="D1968" s="3"/>
      <c r="E1968" s="3"/>
      <c r="F1968" s="6"/>
      <c r="G1968" s="6"/>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c r="EO1968" s="3"/>
      <c r="EP1968" s="3"/>
      <c r="EQ1968" s="3"/>
      <c r="ER1968" s="3"/>
      <c r="ES1968" s="3"/>
      <c r="ET1968" s="3"/>
      <c r="EU1968" s="3"/>
      <c r="EV1968" s="3"/>
      <c r="EW1968" s="3"/>
      <c r="EX1968" s="3"/>
      <c r="EY1968" s="3"/>
      <c r="EZ1968" s="3"/>
      <c r="FA1968" s="3"/>
      <c r="FB1968" s="3"/>
      <c r="FC1968" s="3"/>
      <c r="FD1968" s="3"/>
      <c r="FE1968" s="3"/>
      <c r="FF1968" s="3"/>
      <c r="FG1968" s="3"/>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c r="GN1968" s="3"/>
    </row>
    <row r="1969" spans="2:196" x14ac:dyDescent="0.2">
      <c r="B1969" s="3"/>
      <c r="C1969" s="3"/>
      <c r="D1969" s="3"/>
      <c r="E1969" s="3"/>
      <c r="F1969" s="6"/>
      <c r="G1969" s="6"/>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c r="EO1969" s="3"/>
      <c r="EP1969" s="3"/>
      <c r="EQ1969" s="3"/>
      <c r="ER1969" s="3"/>
      <c r="ES1969" s="3"/>
      <c r="ET1969" s="3"/>
      <c r="EU1969" s="3"/>
      <c r="EV1969" s="3"/>
      <c r="EW1969" s="3"/>
      <c r="EX1969" s="3"/>
      <c r="EY1969" s="3"/>
      <c r="EZ1969" s="3"/>
      <c r="FA1969" s="3"/>
      <c r="FB1969" s="3"/>
      <c r="FC1969" s="3"/>
      <c r="FD1969" s="3"/>
      <c r="FE1969" s="3"/>
      <c r="FF1969" s="3"/>
      <c r="FG1969" s="3"/>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c r="GN1969" s="3"/>
    </row>
    <row r="1970" spans="2:196" x14ac:dyDescent="0.2">
      <c r="B1970" s="3"/>
      <c r="C1970" s="3"/>
      <c r="D1970" s="3"/>
      <c r="E1970" s="3"/>
      <c r="F1970" s="6"/>
      <c r="G1970" s="6"/>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c r="EO1970" s="3"/>
      <c r="EP1970" s="3"/>
      <c r="EQ1970" s="3"/>
      <c r="ER1970" s="3"/>
      <c r="ES1970" s="3"/>
      <c r="ET1970" s="3"/>
      <c r="EU1970" s="3"/>
      <c r="EV1970" s="3"/>
      <c r="EW1970" s="3"/>
      <c r="EX1970" s="3"/>
      <c r="EY1970" s="3"/>
      <c r="EZ1970" s="3"/>
      <c r="FA1970" s="3"/>
      <c r="FB1970" s="3"/>
      <c r="FC1970" s="3"/>
      <c r="FD1970" s="3"/>
      <c r="FE1970" s="3"/>
      <c r="FF1970" s="3"/>
      <c r="FG1970" s="3"/>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c r="GN1970" s="3"/>
    </row>
    <row r="1971" spans="2:196" x14ac:dyDescent="0.2">
      <c r="B1971" s="3"/>
      <c r="C1971" s="3"/>
      <c r="D1971" s="3"/>
      <c r="E1971" s="3"/>
      <c r="F1971" s="6"/>
      <c r="G1971" s="6"/>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c r="EO1971" s="3"/>
      <c r="EP1971" s="3"/>
      <c r="EQ1971" s="3"/>
      <c r="ER1971" s="3"/>
      <c r="ES1971" s="3"/>
      <c r="ET1971" s="3"/>
      <c r="EU1971" s="3"/>
      <c r="EV1971" s="3"/>
      <c r="EW1971" s="3"/>
      <c r="EX1971" s="3"/>
      <c r="EY1971" s="3"/>
      <c r="EZ1971" s="3"/>
      <c r="FA1971" s="3"/>
      <c r="FB1971" s="3"/>
      <c r="FC1971" s="3"/>
      <c r="FD1971" s="3"/>
      <c r="FE1971" s="3"/>
      <c r="FF1971" s="3"/>
      <c r="FG1971" s="3"/>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c r="GN1971" s="3"/>
    </row>
    <row r="1972" spans="2:196" x14ac:dyDescent="0.2">
      <c r="B1972" s="3"/>
      <c r="C1972" s="3"/>
      <c r="D1972" s="3"/>
      <c r="E1972" s="3"/>
      <c r="F1972" s="6"/>
      <c r="G1972" s="6"/>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c r="EO1972" s="3"/>
      <c r="EP1972" s="3"/>
      <c r="EQ1972" s="3"/>
      <c r="ER1972" s="3"/>
      <c r="ES1972" s="3"/>
      <c r="ET1972" s="3"/>
      <c r="EU1972" s="3"/>
      <c r="EV1972" s="3"/>
      <c r="EW1972" s="3"/>
      <c r="EX1972" s="3"/>
      <c r="EY1972" s="3"/>
      <c r="EZ1972" s="3"/>
      <c r="FA1972" s="3"/>
      <c r="FB1972" s="3"/>
      <c r="FC1972" s="3"/>
      <c r="FD1972" s="3"/>
      <c r="FE1972" s="3"/>
      <c r="FF1972" s="3"/>
      <c r="FG1972" s="3"/>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c r="GN1972" s="3"/>
    </row>
    <row r="1973" spans="2:196" x14ac:dyDescent="0.2">
      <c r="B1973" s="3"/>
      <c r="C1973" s="3"/>
      <c r="D1973" s="3"/>
      <c r="E1973" s="3"/>
      <c r="F1973" s="6"/>
      <c r="G1973" s="6"/>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c r="EO1973" s="3"/>
      <c r="EP1973" s="3"/>
      <c r="EQ1973" s="3"/>
      <c r="ER1973" s="3"/>
      <c r="ES1973" s="3"/>
      <c r="ET1973" s="3"/>
      <c r="EU1973" s="3"/>
      <c r="EV1973" s="3"/>
      <c r="EW1973" s="3"/>
      <c r="EX1973" s="3"/>
      <c r="EY1973" s="3"/>
      <c r="EZ1973" s="3"/>
      <c r="FA1973" s="3"/>
      <c r="FB1973" s="3"/>
      <c r="FC1973" s="3"/>
      <c r="FD1973" s="3"/>
      <c r="FE1973" s="3"/>
      <c r="FF1973" s="3"/>
      <c r="FG1973" s="3"/>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c r="GN1973" s="3"/>
    </row>
    <row r="1974" spans="2:196" x14ac:dyDescent="0.2">
      <c r="B1974" s="3"/>
      <c r="C1974" s="3"/>
      <c r="D1974" s="3"/>
      <c r="E1974" s="3"/>
      <c r="F1974" s="6"/>
      <c r="G1974" s="6"/>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c r="EO1974" s="3"/>
      <c r="EP1974" s="3"/>
      <c r="EQ1974" s="3"/>
      <c r="ER1974" s="3"/>
      <c r="ES1974" s="3"/>
      <c r="ET1974" s="3"/>
      <c r="EU1974" s="3"/>
      <c r="EV1974" s="3"/>
      <c r="EW1974" s="3"/>
      <c r="EX1974" s="3"/>
      <c r="EY1974" s="3"/>
      <c r="EZ1974" s="3"/>
      <c r="FA1974" s="3"/>
      <c r="FB1974" s="3"/>
      <c r="FC1974" s="3"/>
      <c r="FD1974" s="3"/>
      <c r="FE1974" s="3"/>
      <c r="FF1974" s="3"/>
      <c r="FG1974" s="3"/>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c r="GN1974" s="3"/>
    </row>
    <row r="1975" spans="2:196" x14ac:dyDescent="0.2">
      <c r="B1975" s="3"/>
      <c r="C1975" s="3"/>
      <c r="D1975" s="3"/>
      <c r="E1975" s="3"/>
      <c r="F1975" s="6"/>
      <c r="G1975" s="6"/>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c r="EO1975" s="3"/>
      <c r="EP1975" s="3"/>
      <c r="EQ1975" s="3"/>
      <c r="ER1975" s="3"/>
      <c r="ES1975" s="3"/>
      <c r="ET1975" s="3"/>
      <c r="EU1975" s="3"/>
      <c r="EV1975" s="3"/>
      <c r="EW1975" s="3"/>
      <c r="EX1975" s="3"/>
      <c r="EY1975" s="3"/>
      <c r="EZ1975" s="3"/>
      <c r="FA1975" s="3"/>
      <c r="FB1975" s="3"/>
      <c r="FC1975" s="3"/>
      <c r="FD1975" s="3"/>
      <c r="FE1975" s="3"/>
      <c r="FF1975" s="3"/>
      <c r="FG1975" s="3"/>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c r="GN1975" s="3"/>
    </row>
    <row r="1976" spans="2:196" x14ac:dyDescent="0.2">
      <c r="B1976" s="3"/>
      <c r="C1976" s="3"/>
      <c r="D1976" s="3"/>
      <c r="E1976" s="3"/>
      <c r="F1976" s="6"/>
      <c r="G1976" s="6"/>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c r="EO1976" s="3"/>
      <c r="EP1976" s="3"/>
      <c r="EQ1976" s="3"/>
      <c r="ER1976" s="3"/>
      <c r="ES1976" s="3"/>
      <c r="ET1976" s="3"/>
      <c r="EU1976" s="3"/>
      <c r="EV1976" s="3"/>
      <c r="EW1976" s="3"/>
      <c r="EX1976" s="3"/>
      <c r="EY1976" s="3"/>
      <c r="EZ1976" s="3"/>
      <c r="FA1976" s="3"/>
      <c r="FB1976" s="3"/>
      <c r="FC1976" s="3"/>
      <c r="FD1976" s="3"/>
      <c r="FE1976" s="3"/>
      <c r="FF1976" s="3"/>
      <c r="FG1976" s="3"/>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c r="GN1976" s="3"/>
    </row>
    <row r="1977" spans="2:196" x14ac:dyDescent="0.2">
      <c r="B1977" s="3"/>
      <c r="C1977" s="3"/>
      <c r="D1977" s="3"/>
      <c r="E1977" s="3"/>
      <c r="F1977" s="6"/>
      <c r="G1977" s="6"/>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c r="EO1977" s="3"/>
      <c r="EP1977" s="3"/>
      <c r="EQ1977" s="3"/>
      <c r="ER1977" s="3"/>
      <c r="ES1977" s="3"/>
      <c r="ET1977" s="3"/>
      <c r="EU1977" s="3"/>
      <c r="EV1977" s="3"/>
      <c r="EW1977" s="3"/>
      <c r="EX1977" s="3"/>
      <c r="EY1977" s="3"/>
      <c r="EZ1977" s="3"/>
      <c r="FA1977" s="3"/>
      <c r="FB1977" s="3"/>
      <c r="FC1977" s="3"/>
      <c r="FD1977" s="3"/>
      <c r="FE1977" s="3"/>
      <c r="FF1977" s="3"/>
      <c r="FG1977" s="3"/>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c r="GN1977" s="3"/>
    </row>
    <row r="1978" spans="2:196" x14ac:dyDescent="0.2">
      <c r="B1978" s="3"/>
      <c r="C1978" s="3"/>
      <c r="D1978" s="3"/>
      <c r="E1978" s="3"/>
      <c r="F1978" s="6"/>
      <c r="G1978" s="6"/>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c r="EO1978" s="3"/>
      <c r="EP1978" s="3"/>
      <c r="EQ1978" s="3"/>
      <c r="ER1978" s="3"/>
      <c r="ES1978" s="3"/>
      <c r="ET1978" s="3"/>
      <c r="EU1978" s="3"/>
      <c r="EV1978" s="3"/>
      <c r="EW1978" s="3"/>
      <c r="EX1978" s="3"/>
      <c r="EY1978" s="3"/>
      <c r="EZ1978" s="3"/>
      <c r="FA1978" s="3"/>
      <c r="FB1978" s="3"/>
      <c r="FC1978" s="3"/>
      <c r="FD1978" s="3"/>
      <c r="FE1978" s="3"/>
      <c r="FF1978" s="3"/>
      <c r="FG1978" s="3"/>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c r="GN1978" s="3"/>
    </row>
    <row r="1979" spans="2:196" x14ac:dyDescent="0.2">
      <c r="B1979" s="3"/>
      <c r="C1979" s="3"/>
      <c r="D1979" s="3"/>
      <c r="E1979" s="3"/>
      <c r="F1979" s="6"/>
      <c r="G1979" s="6"/>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c r="EO1979" s="3"/>
      <c r="EP1979" s="3"/>
      <c r="EQ1979" s="3"/>
      <c r="ER1979" s="3"/>
      <c r="ES1979" s="3"/>
      <c r="ET1979" s="3"/>
      <c r="EU1979" s="3"/>
      <c r="EV1979" s="3"/>
      <c r="EW1979" s="3"/>
      <c r="EX1979" s="3"/>
      <c r="EY1979" s="3"/>
      <c r="EZ1979" s="3"/>
      <c r="FA1979" s="3"/>
      <c r="FB1979" s="3"/>
      <c r="FC1979" s="3"/>
      <c r="FD1979" s="3"/>
      <c r="FE1979" s="3"/>
      <c r="FF1979" s="3"/>
      <c r="FG1979" s="3"/>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c r="GN1979" s="3"/>
    </row>
    <row r="1980" spans="2:196" x14ac:dyDescent="0.2">
      <c r="B1980" s="3"/>
      <c r="C1980" s="3"/>
      <c r="D1980" s="3"/>
      <c r="E1980" s="3"/>
      <c r="F1980" s="6"/>
      <c r="G1980" s="6"/>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c r="EO1980" s="3"/>
      <c r="EP1980" s="3"/>
      <c r="EQ1980" s="3"/>
      <c r="ER1980" s="3"/>
      <c r="ES1980" s="3"/>
      <c r="ET1980" s="3"/>
      <c r="EU1980" s="3"/>
      <c r="EV1980" s="3"/>
      <c r="EW1980" s="3"/>
      <c r="EX1980" s="3"/>
      <c r="EY1980" s="3"/>
      <c r="EZ1980" s="3"/>
      <c r="FA1980" s="3"/>
      <c r="FB1980" s="3"/>
      <c r="FC1980" s="3"/>
      <c r="FD1980" s="3"/>
      <c r="FE1980" s="3"/>
      <c r="FF1980" s="3"/>
      <c r="FG1980" s="3"/>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c r="GN1980" s="3"/>
    </row>
    <row r="1981" spans="2:196" x14ac:dyDescent="0.2">
      <c r="B1981" s="3"/>
      <c r="C1981" s="3"/>
      <c r="D1981" s="3"/>
      <c r="E1981" s="3"/>
      <c r="F1981" s="6"/>
      <c r="G1981" s="6"/>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c r="EO1981" s="3"/>
      <c r="EP1981" s="3"/>
      <c r="EQ1981" s="3"/>
      <c r="ER1981" s="3"/>
      <c r="ES1981" s="3"/>
      <c r="ET1981" s="3"/>
      <c r="EU1981" s="3"/>
      <c r="EV1981" s="3"/>
      <c r="EW1981" s="3"/>
      <c r="EX1981" s="3"/>
      <c r="EY1981" s="3"/>
      <c r="EZ1981" s="3"/>
      <c r="FA1981" s="3"/>
      <c r="FB1981" s="3"/>
      <c r="FC1981" s="3"/>
      <c r="FD1981" s="3"/>
      <c r="FE1981" s="3"/>
      <c r="FF1981" s="3"/>
      <c r="FG1981" s="3"/>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c r="GN1981" s="3"/>
    </row>
    <row r="1982" spans="2:196" x14ac:dyDescent="0.2">
      <c r="B1982" s="3"/>
      <c r="C1982" s="3"/>
      <c r="D1982" s="3"/>
      <c r="E1982" s="3"/>
      <c r="F1982" s="6"/>
      <c r="G1982" s="6"/>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c r="EO1982" s="3"/>
      <c r="EP1982" s="3"/>
      <c r="EQ1982" s="3"/>
      <c r="ER1982" s="3"/>
      <c r="ES1982" s="3"/>
      <c r="ET1982" s="3"/>
      <c r="EU1982" s="3"/>
      <c r="EV1982" s="3"/>
      <c r="EW1982" s="3"/>
      <c r="EX1982" s="3"/>
      <c r="EY1982" s="3"/>
      <c r="EZ1982" s="3"/>
      <c r="FA1982" s="3"/>
      <c r="FB1982" s="3"/>
      <c r="FC1982" s="3"/>
      <c r="FD1982" s="3"/>
      <c r="FE1982" s="3"/>
      <c r="FF1982" s="3"/>
      <c r="FG1982" s="3"/>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c r="GN1982" s="3"/>
    </row>
    <row r="1983" spans="2:196" x14ac:dyDescent="0.2">
      <c r="B1983" s="3"/>
      <c r="C1983" s="3"/>
      <c r="D1983" s="3"/>
      <c r="E1983" s="3"/>
      <c r="F1983" s="6"/>
      <c r="G1983" s="6"/>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c r="EO1983" s="3"/>
      <c r="EP1983" s="3"/>
      <c r="EQ1983" s="3"/>
      <c r="ER1983" s="3"/>
      <c r="ES1983" s="3"/>
      <c r="ET1983" s="3"/>
      <c r="EU1983" s="3"/>
      <c r="EV1983" s="3"/>
      <c r="EW1983" s="3"/>
      <c r="EX1983" s="3"/>
      <c r="EY1983" s="3"/>
      <c r="EZ1983" s="3"/>
      <c r="FA1983" s="3"/>
      <c r="FB1983" s="3"/>
      <c r="FC1983" s="3"/>
      <c r="FD1983" s="3"/>
      <c r="FE1983" s="3"/>
      <c r="FF1983" s="3"/>
      <c r="FG1983" s="3"/>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c r="GN1983" s="3"/>
    </row>
    <row r="1984" spans="2:196" x14ac:dyDescent="0.2">
      <c r="B1984" s="3"/>
      <c r="C1984" s="3"/>
      <c r="D1984" s="3"/>
      <c r="E1984" s="3"/>
      <c r="F1984" s="6"/>
      <c r="G1984" s="6"/>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c r="EO1984" s="3"/>
      <c r="EP1984" s="3"/>
      <c r="EQ1984" s="3"/>
      <c r="ER1984" s="3"/>
      <c r="ES1984" s="3"/>
      <c r="ET1984" s="3"/>
      <c r="EU1984" s="3"/>
      <c r="EV1984" s="3"/>
      <c r="EW1984" s="3"/>
      <c r="EX1984" s="3"/>
      <c r="EY1984" s="3"/>
      <c r="EZ1984" s="3"/>
      <c r="FA1984" s="3"/>
      <c r="FB1984" s="3"/>
      <c r="FC1984" s="3"/>
      <c r="FD1984" s="3"/>
      <c r="FE1984" s="3"/>
      <c r="FF1984" s="3"/>
      <c r="FG1984" s="3"/>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c r="GN1984" s="3"/>
    </row>
    <row r="1985" spans="2:196" x14ac:dyDescent="0.2">
      <c r="B1985" s="3"/>
      <c r="C1985" s="3"/>
      <c r="D1985" s="3"/>
      <c r="E1985" s="3"/>
      <c r="F1985" s="6"/>
      <c r="G1985" s="6"/>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c r="EO1985" s="3"/>
      <c r="EP1985" s="3"/>
      <c r="EQ1985" s="3"/>
      <c r="ER1985" s="3"/>
      <c r="ES1985" s="3"/>
      <c r="ET1985" s="3"/>
      <c r="EU1985" s="3"/>
      <c r="EV1985" s="3"/>
      <c r="EW1985" s="3"/>
      <c r="EX1985" s="3"/>
      <c r="EY1985" s="3"/>
      <c r="EZ1985" s="3"/>
      <c r="FA1985" s="3"/>
      <c r="FB1985" s="3"/>
      <c r="FC1985" s="3"/>
      <c r="FD1985" s="3"/>
      <c r="FE1985" s="3"/>
      <c r="FF1985" s="3"/>
      <c r="FG1985" s="3"/>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c r="GN1985" s="3"/>
    </row>
    <row r="1986" spans="2:196" x14ac:dyDescent="0.2">
      <c r="B1986" s="3"/>
      <c r="C1986" s="3"/>
      <c r="D1986" s="3"/>
      <c r="E1986" s="3"/>
      <c r="F1986" s="6"/>
      <c r="G1986" s="6"/>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c r="EO1986" s="3"/>
      <c r="EP1986" s="3"/>
      <c r="EQ1986" s="3"/>
      <c r="ER1986" s="3"/>
      <c r="ES1986" s="3"/>
      <c r="ET1986" s="3"/>
      <c r="EU1986" s="3"/>
      <c r="EV1986" s="3"/>
      <c r="EW1986" s="3"/>
      <c r="EX1986" s="3"/>
      <c r="EY1986" s="3"/>
      <c r="EZ1986" s="3"/>
      <c r="FA1986" s="3"/>
      <c r="FB1986" s="3"/>
      <c r="FC1986" s="3"/>
      <c r="FD1986" s="3"/>
      <c r="FE1986" s="3"/>
      <c r="FF1986" s="3"/>
      <c r="FG1986" s="3"/>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c r="GN1986" s="3"/>
    </row>
    <row r="1987" spans="2:196" x14ac:dyDescent="0.2">
      <c r="B1987" s="3"/>
      <c r="C1987" s="3"/>
      <c r="D1987" s="3"/>
      <c r="E1987" s="3"/>
      <c r="F1987" s="6"/>
      <c r="G1987" s="6"/>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c r="EO1987" s="3"/>
      <c r="EP1987" s="3"/>
      <c r="EQ1987" s="3"/>
      <c r="ER1987" s="3"/>
      <c r="ES1987" s="3"/>
      <c r="ET1987" s="3"/>
      <c r="EU1987" s="3"/>
      <c r="EV1987" s="3"/>
      <c r="EW1987" s="3"/>
      <c r="EX1987" s="3"/>
      <c r="EY1987" s="3"/>
      <c r="EZ1987" s="3"/>
      <c r="FA1987" s="3"/>
      <c r="FB1987" s="3"/>
      <c r="FC1987" s="3"/>
      <c r="FD1987" s="3"/>
      <c r="FE1987" s="3"/>
      <c r="FF1987" s="3"/>
      <c r="FG1987" s="3"/>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c r="GN1987" s="3"/>
    </row>
    <row r="1988" spans="2:196" x14ac:dyDescent="0.2">
      <c r="B1988" s="3"/>
      <c r="C1988" s="3"/>
      <c r="D1988" s="3"/>
      <c r="E1988" s="3"/>
      <c r="F1988" s="6"/>
      <c r="G1988" s="6"/>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c r="EO1988" s="3"/>
      <c r="EP1988" s="3"/>
      <c r="EQ1988" s="3"/>
      <c r="ER1988" s="3"/>
      <c r="ES1988" s="3"/>
      <c r="ET1988" s="3"/>
      <c r="EU1988" s="3"/>
      <c r="EV1988" s="3"/>
      <c r="EW1988" s="3"/>
      <c r="EX1988" s="3"/>
      <c r="EY1988" s="3"/>
      <c r="EZ1988" s="3"/>
      <c r="FA1988" s="3"/>
      <c r="FB1988" s="3"/>
      <c r="FC1988" s="3"/>
      <c r="FD1988" s="3"/>
      <c r="FE1988" s="3"/>
      <c r="FF1988" s="3"/>
      <c r="FG1988" s="3"/>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c r="GN1988" s="3"/>
    </row>
    <row r="1989" spans="2:196" x14ac:dyDescent="0.2">
      <c r="B1989" s="3"/>
      <c r="C1989" s="3"/>
      <c r="D1989" s="3"/>
      <c r="E1989" s="3"/>
      <c r="F1989" s="6"/>
      <c r="G1989" s="6"/>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c r="GN1989" s="3"/>
    </row>
    <row r="1990" spans="2:196" x14ac:dyDescent="0.2">
      <c r="B1990" s="3"/>
      <c r="C1990" s="3"/>
      <c r="D1990" s="3"/>
      <c r="E1990" s="3"/>
      <c r="F1990" s="6"/>
      <c r="G1990" s="6"/>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c r="GN1990" s="3"/>
    </row>
    <row r="1991" spans="2:196" x14ac:dyDescent="0.2">
      <c r="B1991" s="3"/>
      <c r="C1991" s="3"/>
      <c r="D1991" s="3"/>
      <c r="E1991" s="3"/>
      <c r="F1991" s="6"/>
      <c r="G1991" s="6"/>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c r="GN1991" s="3"/>
    </row>
    <row r="1992" spans="2:196" x14ac:dyDescent="0.2">
      <c r="B1992" s="3"/>
      <c r="C1992" s="3"/>
      <c r="D1992" s="3"/>
      <c r="E1992" s="3"/>
      <c r="F1992" s="6"/>
      <c r="G1992" s="6"/>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c r="GN1992" s="3"/>
    </row>
    <row r="1993" spans="2:196" x14ac:dyDescent="0.2">
      <c r="B1993" s="3"/>
      <c r="C1993" s="3"/>
      <c r="D1993" s="3"/>
      <c r="E1993" s="3"/>
      <c r="F1993" s="6"/>
      <c r="G1993" s="6"/>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c r="GN1993" s="3"/>
    </row>
    <row r="1994" spans="2:196" x14ac:dyDescent="0.2">
      <c r="B1994" s="3"/>
      <c r="C1994" s="3"/>
      <c r="D1994" s="3"/>
      <c r="E1994" s="3"/>
      <c r="F1994" s="6"/>
      <c r="G1994" s="6"/>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c r="GN1994" s="3"/>
    </row>
    <row r="1995" spans="2:196" x14ac:dyDescent="0.2">
      <c r="B1995" s="3"/>
      <c r="C1995" s="3"/>
      <c r="D1995" s="3"/>
      <c r="E1995" s="3"/>
      <c r="F1995" s="6"/>
      <c r="G1995" s="6"/>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c r="EO1995" s="3"/>
      <c r="EP1995" s="3"/>
      <c r="EQ1995" s="3"/>
      <c r="ER1995" s="3"/>
      <c r="ES1995" s="3"/>
      <c r="ET1995" s="3"/>
      <c r="EU1995" s="3"/>
      <c r="EV1995" s="3"/>
      <c r="EW1995" s="3"/>
      <c r="EX1995" s="3"/>
      <c r="EY1995" s="3"/>
      <c r="EZ1995" s="3"/>
      <c r="FA1995" s="3"/>
      <c r="FB1995" s="3"/>
      <c r="FC1995" s="3"/>
      <c r="FD1995" s="3"/>
      <c r="FE1995" s="3"/>
      <c r="FF1995" s="3"/>
      <c r="FG1995" s="3"/>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c r="GN1995" s="3"/>
    </row>
    <row r="1996" spans="2:196" x14ac:dyDescent="0.2">
      <c r="B1996" s="3"/>
      <c r="C1996" s="3"/>
      <c r="D1996" s="3"/>
      <c r="E1996" s="3"/>
      <c r="F1996" s="6"/>
      <c r="G1996" s="6"/>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c r="EO1996" s="3"/>
      <c r="EP1996" s="3"/>
      <c r="EQ1996" s="3"/>
      <c r="ER1996" s="3"/>
      <c r="ES1996" s="3"/>
      <c r="ET1996" s="3"/>
      <c r="EU1996" s="3"/>
      <c r="EV1996" s="3"/>
      <c r="EW1996" s="3"/>
      <c r="EX1996" s="3"/>
      <c r="EY1996" s="3"/>
      <c r="EZ1996" s="3"/>
      <c r="FA1996" s="3"/>
      <c r="FB1996" s="3"/>
      <c r="FC1996" s="3"/>
      <c r="FD1996" s="3"/>
      <c r="FE1996" s="3"/>
      <c r="FF1996" s="3"/>
      <c r="FG1996" s="3"/>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c r="GN1996" s="3"/>
    </row>
    <row r="1997" spans="2:196" x14ac:dyDescent="0.2">
      <c r="B1997" s="3"/>
      <c r="C1997" s="3"/>
      <c r="D1997" s="3"/>
      <c r="E1997" s="3"/>
      <c r="F1997" s="6"/>
      <c r="G1997" s="6"/>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c r="EO1997" s="3"/>
      <c r="EP1997" s="3"/>
      <c r="EQ1997" s="3"/>
      <c r="ER1997" s="3"/>
      <c r="ES1997" s="3"/>
      <c r="ET1997" s="3"/>
      <c r="EU1997" s="3"/>
      <c r="EV1997" s="3"/>
      <c r="EW1997" s="3"/>
      <c r="EX1997" s="3"/>
      <c r="EY1997" s="3"/>
      <c r="EZ1997" s="3"/>
      <c r="FA1997" s="3"/>
      <c r="FB1997" s="3"/>
      <c r="FC1997" s="3"/>
      <c r="FD1997" s="3"/>
      <c r="FE1997" s="3"/>
      <c r="FF1997" s="3"/>
      <c r="FG1997" s="3"/>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c r="GN1997" s="3"/>
    </row>
    <row r="1998" spans="2:196" x14ac:dyDescent="0.2">
      <c r="B1998" s="3"/>
      <c r="C1998" s="3"/>
      <c r="D1998" s="3"/>
      <c r="E1998" s="3"/>
      <c r="F1998" s="6"/>
      <c r="G1998" s="6"/>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c r="EO1998" s="3"/>
      <c r="EP1998" s="3"/>
      <c r="EQ1998" s="3"/>
      <c r="ER1998" s="3"/>
      <c r="ES1998" s="3"/>
      <c r="ET1998" s="3"/>
      <c r="EU1998" s="3"/>
      <c r="EV1998" s="3"/>
      <c r="EW1998" s="3"/>
      <c r="EX1998" s="3"/>
      <c r="EY1998" s="3"/>
      <c r="EZ1998" s="3"/>
      <c r="FA1998" s="3"/>
      <c r="FB1998" s="3"/>
      <c r="FC1998" s="3"/>
      <c r="FD1998" s="3"/>
      <c r="FE1998" s="3"/>
      <c r="FF1998" s="3"/>
      <c r="FG1998" s="3"/>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c r="GN1998" s="3"/>
    </row>
    <row r="1999" spans="2:196" x14ac:dyDescent="0.2">
      <c r="B1999" s="3"/>
      <c r="C1999" s="3"/>
      <c r="D1999" s="3"/>
      <c r="E1999" s="3"/>
      <c r="F1999" s="6"/>
      <c r="G1999" s="6"/>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c r="EO1999" s="3"/>
      <c r="EP1999" s="3"/>
      <c r="EQ1999" s="3"/>
      <c r="ER1999" s="3"/>
      <c r="ES1999" s="3"/>
      <c r="ET1999" s="3"/>
      <c r="EU1999" s="3"/>
      <c r="EV1999" s="3"/>
      <c r="EW1999" s="3"/>
      <c r="EX1999" s="3"/>
      <c r="EY1999" s="3"/>
      <c r="EZ1999" s="3"/>
      <c r="FA1999" s="3"/>
      <c r="FB1999" s="3"/>
      <c r="FC1999" s="3"/>
      <c r="FD1999" s="3"/>
      <c r="FE1999" s="3"/>
      <c r="FF1999" s="3"/>
      <c r="FG1999" s="3"/>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c r="GN1999" s="3"/>
    </row>
    <row r="2000" spans="2:196" x14ac:dyDescent="0.2">
      <c r="B2000" s="3"/>
      <c r="C2000" s="3"/>
      <c r="D2000" s="3"/>
      <c r="E2000" s="3"/>
      <c r="F2000" s="6"/>
      <c r="G2000" s="6"/>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c r="EO2000" s="3"/>
      <c r="EP2000" s="3"/>
      <c r="EQ2000" s="3"/>
      <c r="ER2000" s="3"/>
      <c r="ES2000" s="3"/>
      <c r="ET2000" s="3"/>
      <c r="EU2000" s="3"/>
      <c r="EV2000" s="3"/>
      <c r="EW2000" s="3"/>
      <c r="EX2000" s="3"/>
      <c r="EY2000" s="3"/>
      <c r="EZ2000" s="3"/>
      <c r="FA2000" s="3"/>
      <c r="FB2000" s="3"/>
      <c r="FC2000" s="3"/>
      <c r="FD2000" s="3"/>
      <c r="FE2000" s="3"/>
      <c r="FF2000" s="3"/>
      <c r="FG2000" s="3"/>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c r="GN2000" s="3"/>
    </row>
    <row r="2001" spans="2:196" x14ac:dyDescent="0.2">
      <c r="B2001" s="3"/>
      <c r="C2001" s="3"/>
      <c r="D2001" s="3"/>
      <c r="E2001" s="3"/>
      <c r="F2001" s="6"/>
      <c r="G2001" s="6"/>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row>
    <row r="2002" spans="2:196" x14ac:dyDescent="0.2">
      <c r="B2002" s="3"/>
      <c r="C2002" s="3"/>
      <c r="D2002" s="3"/>
      <c r="E2002" s="3"/>
      <c r="F2002" s="6"/>
      <c r="G2002" s="6"/>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row>
    <row r="2003" spans="2:196" x14ac:dyDescent="0.2">
      <c r="B2003" s="3"/>
      <c r="C2003" s="3"/>
      <c r="D2003" s="3"/>
      <c r="E2003" s="3"/>
      <c r="F2003" s="6"/>
      <c r="G2003" s="6"/>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c r="EO2003" s="3"/>
      <c r="EP2003" s="3"/>
      <c r="EQ2003" s="3"/>
      <c r="ER2003" s="3"/>
      <c r="ES2003" s="3"/>
      <c r="ET2003" s="3"/>
      <c r="EU2003" s="3"/>
      <c r="EV2003" s="3"/>
      <c r="EW2003" s="3"/>
      <c r="EX2003" s="3"/>
      <c r="EY2003" s="3"/>
      <c r="EZ2003" s="3"/>
      <c r="FA2003" s="3"/>
      <c r="FB2003" s="3"/>
      <c r="FC2003" s="3"/>
      <c r="FD2003" s="3"/>
      <c r="FE2003" s="3"/>
      <c r="FF2003" s="3"/>
      <c r="FG2003" s="3"/>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c r="GN2003" s="3"/>
    </row>
    <row r="2004" spans="2:196" x14ac:dyDescent="0.2">
      <c r="B2004" s="3"/>
      <c r="C2004" s="3"/>
      <c r="D2004" s="3"/>
      <c r="E2004" s="3"/>
      <c r="F2004" s="6"/>
      <c r="G2004" s="6"/>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c r="EO2004" s="3"/>
      <c r="EP2004" s="3"/>
      <c r="EQ2004" s="3"/>
      <c r="ER2004" s="3"/>
      <c r="ES2004" s="3"/>
      <c r="ET2004" s="3"/>
      <c r="EU2004" s="3"/>
      <c r="EV2004" s="3"/>
      <c r="EW2004" s="3"/>
      <c r="EX2004" s="3"/>
      <c r="EY2004" s="3"/>
      <c r="EZ2004" s="3"/>
      <c r="FA2004" s="3"/>
      <c r="FB2004" s="3"/>
      <c r="FC2004" s="3"/>
      <c r="FD2004" s="3"/>
      <c r="FE2004" s="3"/>
      <c r="FF2004" s="3"/>
      <c r="FG2004" s="3"/>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c r="GN2004" s="3"/>
    </row>
    <row r="2005" spans="2:196" x14ac:dyDescent="0.2">
      <c r="B2005" s="3"/>
      <c r="C2005" s="3"/>
      <c r="D2005" s="3"/>
      <c r="E2005" s="3"/>
      <c r="F2005" s="6"/>
      <c r="G2005" s="6"/>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c r="EO2005" s="3"/>
      <c r="EP2005" s="3"/>
      <c r="EQ2005" s="3"/>
      <c r="ER2005" s="3"/>
      <c r="ES2005" s="3"/>
      <c r="ET2005" s="3"/>
      <c r="EU2005" s="3"/>
      <c r="EV2005" s="3"/>
      <c r="EW2005" s="3"/>
      <c r="EX2005" s="3"/>
      <c r="EY2005" s="3"/>
      <c r="EZ2005" s="3"/>
      <c r="FA2005" s="3"/>
      <c r="FB2005" s="3"/>
      <c r="FC2005" s="3"/>
      <c r="FD2005" s="3"/>
      <c r="FE2005" s="3"/>
      <c r="FF2005" s="3"/>
      <c r="FG2005" s="3"/>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c r="GN2005" s="3"/>
    </row>
    <row r="2006" spans="2:196" x14ac:dyDescent="0.2">
      <c r="B2006" s="3"/>
      <c r="C2006" s="3"/>
      <c r="D2006" s="3"/>
      <c r="E2006" s="3"/>
      <c r="F2006" s="6"/>
      <c r="G2006" s="6"/>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c r="EO2006" s="3"/>
      <c r="EP2006" s="3"/>
      <c r="EQ2006" s="3"/>
      <c r="ER2006" s="3"/>
      <c r="ES2006" s="3"/>
      <c r="ET2006" s="3"/>
      <c r="EU2006" s="3"/>
      <c r="EV2006" s="3"/>
      <c r="EW2006" s="3"/>
      <c r="EX2006" s="3"/>
      <c r="EY2006" s="3"/>
      <c r="EZ2006" s="3"/>
      <c r="FA2006" s="3"/>
      <c r="FB2006" s="3"/>
      <c r="FC2006" s="3"/>
      <c r="FD2006" s="3"/>
      <c r="FE2006" s="3"/>
      <c r="FF2006" s="3"/>
      <c r="FG2006" s="3"/>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c r="GN2006" s="3"/>
    </row>
    <row r="2007" spans="2:196" x14ac:dyDescent="0.2">
      <c r="B2007" s="3"/>
      <c r="C2007" s="3"/>
      <c r="D2007" s="3"/>
      <c r="E2007" s="3"/>
      <c r="F2007" s="6"/>
      <c r="G2007" s="6"/>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c r="EO2007" s="3"/>
      <c r="EP2007" s="3"/>
      <c r="EQ2007" s="3"/>
      <c r="ER2007" s="3"/>
      <c r="ES2007" s="3"/>
      <c r="ET2007" s="3"/>
      <c r="EU2007" s="3"/>
      <c r="EV2007" s="3"/>
      <c r="EW2007" s="3"/>
      <c r="EX2007" s="3"/>
      <c r="EY2007" s="3"/>
      <c r="EZ2007" s="3"/>
      <c r="FA2007" s="3"/>
      <c r="FB2007" s="3"/>
      <c r="FC2007" s="3"/>
      <c r="FD2007" s="3"/>
      <c r="FE2007" s="3"/>
      <c r="FF2007" s="3"/>
      <c r="FG2007" s="3"/>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c r="GN2007" s="3"/>
    </row>
    <row r="2008" spans="2:196" x14ac:dyDescent="0.2">
      <c r="B2008" s="3"/>
      <c r="C2008" s="3"/>
      <c r="D2008" s="3"/>
      <c r="E2008" s="3"/>
      <c r="F2008" s="6"/>
      <c r="G2008" s="6"/>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c r="EO2008" s="3"/>
      <c r="EP2008" s="3"/>
      <c r="EQ2008" s="3"/>
      <c r="ER2008" s="3"/>
      <c r="ES2008" s="3"/>
      <c r="ET2008" s="3"/>
      <c r="EU2008" s="3"/>
      <c r="EV2008" s="3"/>
      <c r="EW2008" s="3"/>
      <c r="EX2008" s="3"/>
      <c r="EY2008" s="3"/>
      <c r="EZ2008" s="3"/>
      <c r="FA2008" s="3"/>
      <c r="FB2008" s="3"/>
      <c r="FC2008" s="3"/>
      <c r="FD2008" s="3"/>
      <c r="FE2008" s="3"/>
      <c r="FF2008" s="3"/>
      <c r="FG2008" s="3"/>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c r="GN2008" s="3"/>
    </row>
    <row r="2009" spans="2:196" x14ac:dyDescent="0.2">
      <c r="B2009" s="3"/>
      <c r="C2009" s="3"/>
      <c r="D2009" s="3"/>
      <c r="E2009" s="3"/>
      <c r="F2009" s="6"/>
      <c r="G2009" s="6"/>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c r="EO2009" s="3"/>
      <c r="EP2009" s="3"/>
      <c r="EQ2009" s="3"/>
      <c r="ER2009" s="3"/>
      <c r="ES2009" s="3"/>
      <c r="ET2009" s="3"/>
      <c r="EU2009" s="3"/>
      <c r="EV2009" s="3"/>
      <c r="EW2009" s="3"/>
      <c r="EX2009" s="3"/>
      <c r="EY2009" s="3"/>
      <c r="EZ2009" s="3"/>
      <c r="FA2009" s="3"/>
      <c r="FB2009" s="3"/>
      <c r="FC2009" s="3"/>
      <c r="FD2009" s="3"/>
      <c r="FE2009" s="3"/>
      <c r="FF2009" s="3"/>
      <c r="FG2009" s="3"/>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c r="GN2009" s="3"/>
    </row>
    <row r="2010" spans="2:196" x14ac:dyDescent="0.2">
      <c r="B2010" s="3"/>
      <c r="C2010" s="3"/>
      <c r="D2010" s="3"/>
      <c r="E2010" s="3"/>
      <c r="F2010" s="6"/>
      <c r="G2010" s="6"/>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c r="EO2010" s="3"/>
      <c r="EP2010" s="3"/>
      <c r="EQ2010" s="3"/>
      <c r="ER2010" s="3"/>
      <c r="ES2010" s="3"/>
      <c r="ET2010" s="3"/>
      <c r="EU2010" s="3"/>
      <c r="EV2010" s="3"/>
      <c r="EW2010" s="3"/>
      <c r="EX2010" s="3"/>
      <c r="EY2010" s="3"/>
      <c r="EZ2010" s="3"/>
      <c r="FA2010" s="3"/>
      <c r="FB2010" s="3"/>
      <c r="FC2010" s="3"/>
      <c r="FD2010" s="3"/>
      <c r="FE2010" s="3"/>
      <c r="FF2010" s="3"/>
      <c r="FG2010" s="3"/>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c r="GN2010" s="3"/>
    </row>
    <row r="2011" spans="2:196" x14ac:dyDescent="0.2">
      <c r="B2011" s="3"/>
      <c r="C2011" s="3"/>
      <c r="D2011" s="3"/>
      <c r="E2011" s="3"/>
      <c r="F2011" s="6"/>
      <c r="G2011" s="6"/>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c r="EO2011" s="3"/>
      <c r="EP2011" s="3"/>
      <c r="EQ2011" s="3"/>
      <c r="ER2011" s="3"/>
      <c r="ES2011" s="3"/>
      <c r="ET2011" s="3"/>
      <c r="EU2011" s="3"/>
      <c r="EV2011" s="3"/>
      <c r="EW2011" s="3"/>
      <c r="EX2011" s="3"/>
      <c r="EY2011" s="3"/>
      <c r="EZ2011" s="3"/>
      <c r="FA2011" s="3"/>
      <c r="FB2011" s="3"/>
      <c r="FC2011" s="3"/>
      <c r="FD2011" s="3"/>
      <c r="FE2011" s="3"/>
      <c r="FF2011" s="3"/>
      <c r="FG2011" s="3"/>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c r="GN2011" s="3"/>
    </row>
    <row r="2012" spans="2:196" x14ac:dyDescent="0.2">
      <c r="B2012" s="3"/>
      <c r="C2012" s="3"/>
      <c r="D2012" s="3"/>
      <c r="E2012" s="3"/>
      <c r="F2012" s="6"/>
      <c r="G2012" s="6"/>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c r="EO2012" s="3"/>
      <c r="EP2012" s="3"/>
      <c r="EQ2012" s="3"/>
      <c r="ER2012" s="3"/>
      <c r="ES2012" s="3"/>
      <c r="ET2012" s="3"/>
      <c r="EU2012" s="3"/>
      <c r="EV2012" s="3"/>
      <c r="EW2012" s="3"/>
      <c r="EX2012" s="3"/>
      <c r="EY2012" s="3"/>
      <c r="EZ2012" s="3"/>
      <c r="FA2012" s="3"/>
      <c r="FB2012" s="3"/>
      <c r="FC2012" s="3"/>
      <c r="FD2012" s="3"/>
      <c r="FE2012" s="3"/>
      <c r="FF2012" s="3"/>
      <c r="FG2012" s="3"/>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c r="GN2012" s="3"/>
    </row>
    <row r="2013" spans="2:196" x14ac:dyDescent="0.2">
      <c r="B2013" s="3"/>
      <c r="C2013" s="3"/>
      <c r="D2013" s="3"/>
      <c r="E2013" s="3"/>
      <c r="F2013" s="6"/>
      <c r="G2013" s="6"/>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c r="EO2013" s="3"/>
      <c r="EP2013" s="3"/>
      <c r="EQ2013" s="3"/>
      <c r="ER2013" s="3"/>
      <c r="ES2013" s="3"/>
      <c r="ET2013" s="3"/>
      <c r="EU2013" s="3"/>
      <c r="EV2013" s="3"/>
      <c r="EW2013" s="3"/>
      <c r="EX2013" s="3"/>
      <c r="EY2013" s="3"/>
      <c r="EZ2013" s="3"/>
      <c r="FA2013" s="3"/>
      <c r="FB2013" s="3"/>
      <c r="FC2013" s="3"/>
      <c r="FD2013" s="3"/>
      <c r="FE2013" s="3"/>
      <c r="FF2013" s="3"/>
      <c r="FG2013" s="3"/>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c r="GN2013" s="3"/>
    </row>
    <row r="2014" spans="2:196" x14ac:dyDescent="0.2">
      <c r="B2014" s="3"/>
      <c r="C2014" s="3"/>
      <c r="D2014" s="3"/>
      <c r="E2014" s="3"/>
      <c r="F2014" s="6"/>
      <c r="G2014" s="6"/>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c r="EO2014" s="3"/>
      <c r="EP2014" s="3"/>
      <c r="EQ2014" s="3"/>
      <c r="ER2014" s="3"/>
      <c r="ES2014" s="3"/>
      <c r="ET2014" s="3"/>
      <c r="EU2014" s="3"/>
      <c r="EV2014" s="3"/>
      <c r="EW2014" s="3"/>
      <c r="EX2014" s="3"/>
      <c r="EY2014" s="3"/>
      <c r="EZ2014" s="3"/>
      <c r="FA2014" s="3"/>
      <c r="FB2014" s="3"/>
      <c r="FC2014" s="3"/>
      <c r="FD2014" s="3"/>
      <c r="FE2014" s="3"/>
      <c r="FF2014" s="3"/>
      <c r="FG2014" s="3"/>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c r="GN2014" s="3"/>
    </row>
    <row r="2015" spans="2:196" x14ac:dyDescent="0.2">
      <c r="B2015" s="3"/>
      <c r="C2015" s="3"/>
      <c r="D2015" s="3"/>
      <c r="E2015" s="3"/>
      <c r="F2015" s="6"/>
      <c r="G2015" s="6"/>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c r="EO2015" s="3"/>
      <c r="EP2015" s="3"/>
      <c r="EQ2015" s="3"/>
      <c r="ER2015" s="3"/>
      <c r="ES2015" s="3"/>
      <c r="ET2015" s="3"/>
      <c r="EU2015" s="3"/>
      <c r="EV2015" s="3"/>
      <c r="EW2015" s="3"/>
      <c r="EX2015" s="3"/>
      <c r="EY2015" s="3"/>
      <c r="EZ2015" s="3"/>
      <c r="FA2015" s="3"/>
      <c r="FB2015" s="3"/>
      <c r="FC2015" s="3"/>
      <c r="FD2015" s="3"/>
      <c r="FE2015" s="3"/>
      <c r="FF2015" s="3"/>
      <c r="FG2015" s="3"/>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c r="GN2015" s="3"/>
    </row>
    <row r="2016" spans="2:196" x14ac:dyDescent="0.2">
      <c r="B2016" s="3"/>
      <c r="C2016" s="3"/>
      <c r="D2016" s="3"/>
      <c r="E2016" s="3"/>
      <c r="F2016" s="6"/>
      <c r="G2016" s="6"/>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c r="EO2016" s="3"/>
      <c r="EP2016" s="3"/>
      <c r="EQ2016" s="3"/>
      <c r="ER2016" s="3"/>
      <c r="ES2016" s="3"/>
      <c r="ET2016" s="3"/>
      <c r="EU2016" s="3"/>
      <c r="EV2016" s="3"/>
      <c r="EW2016" s="3"/>
      <c r="EX2016" s="3"/>
      <c r="EY2016" s="3"/>
      <c r="EZ2016" s="3"/>
      <c r="FA2016" s="3"/>
      <c r="FB2016" s="3"/>
      <c r="FC2016" s="3"/>
      <c r="FD2016" s="3"/>
      <c r="FE2016" s="3"/>
      <c r="FF2016" s="3"/>
      <c r="FG2016" s="3"/>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c r="GN2016" s="3"/>
    </row>
    <row r="2017" spans="2:196" x14ac:dyDescent="0.2">
      <c r="B2017" s="3"/>
      <c r="C2017" s="3"/>
      <c r="D2017" s="3"/>
      <c r="E2017" s="3"/>
      <c r="F2017" s="6"/>
      <c r="G2017" s="6"/>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c r="EO2017" s="3"/>
      <c r="EP2017" s="3"/>
      <c r="EQ2017" s="3"/>
      <c r="ER2017" s="3"/>
      <c r="ES2017" s="3"/>
      <c r="ET2017" s="3"/>
      <c r="EU2017" s="3"/>
      <c r="EV2017" s="3"/>
      <c r="EW2017" s="3"/>
      <c r="EX2017" s="3"/>
      <c r="EY2017" s="3"/>
      <c r="EZ2017" s="3"/>
      <c r="FA2017" s="3"/>
      <c r="FB2017" s="3"/>
      <c r="FC2017" s="3"/>
      <c r="FD2017" s="3"/>
      <c r="FE2017" s="3"/>
      <c r="FF2017" s="3"/>
      <c r="FG2017" s="3"/>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c r="GN2017" s="3"/>
    </row>
    <row r="2018" spans="2:196" x14ac:dyDescent="0.2">
      <c r="B2018" s="3"/>
      <c r="C2018" s="3"/>
      <c r="D2018" s="3"/>
      <c r="E2018" s="3"/>
      <c r="F2018" s="6"/>
      <c r="G2018" s="6"/>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c r="EO2018" s="3"/>
      <c r="EP2018" s="3"/>
      <c r="EQ2018" s="3"/>
      <c r="ER2018" s="3"/>
      <c r="ES2018" s="3"/>
      <c r="ET2018" s="3"/>
      <c r="EU2018" s="3"/>
      <c r="EV2018" s="3"/>
      <c r="EW2018" s="3"/>
      <c r="EX2018" s="3"/>
      <c r="EY2018" s="3"/>
      <c r="EZ2018" s="3"/>
      <c r="FA2018" s="3"/>
      <c r="FB2018" s="3"/>
      <c r="FC2018" s="3"/>
      <c r="FD2018" s="3"/>
      <c r="FE2018" s="3"/>
      <c r="FF2018" s="3"/>
      <c r="FG2018" s="3"/>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c r="GN2018" s="3"/>
    </row>
    <row r="2019" spans="2:196" x14ac:dyDescent="0.2">
      <c r="B2019" s="3"/>
      <c r="C2019" s="3"/>
      <c r="D2019" s="3"/>
      <c r="E2019" s="3"/>
      <c r="F2019" s="6"/>
      <c r="G2019" s="6"/>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c r="EO2019" s="3"/>
      <c r="EP2019" s="3"/>
      <c r="EQ2019" s="3"/>
      <c r="ER2019" s="3"/>
      <c r="ES2019" s="3"/>
      <c r="ET2019" s="3"/>
      <c r="EU2019" s="3"/>
      <c r="EV2019" s="3"/>
      <c r="EW2019" s="3"/>
      <c r="EX2019" s="3"/>
      <c r="EY2019" s="3"/>
      <c r="EZ2019" s="3"/>
      <c r="FA2019" s="3"/>
      <c r="FB2019" s="3"/>
      <c r="FC2019" s="3"/>
      <c r="FD2019" s="3"/>
      <c r="FE2019" s="3"/>
      <c r="FF2019" s="3"/>
      <c r="FG2019" s="3"/>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c r="GN2019" s="3"/>
    </row>
    <row r="2020" spans="2:196" x14ac:dyDescent="0.2">
      <c r="B2020" s="3"/>
      <c r="C2020" s="3"/>
      <c r="D2020" s="3"/>
      <c r="E2020" s="3"/>
      <c r="F2020" s="6"/>
      <c r="G2020" s="6"/>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c r="EO2020" s="3"/>
      <c r="EP2020" s="3"/>
      <c r="EQ2020" s="3"/>
      <c r="ER2020" s="3"/>
      <c r="ES2020" s="3"/>
      <c r="ET2020" s="3"/>
      <c r="EU2020" s="3"/>
      <c r="EV2020" s="3"/>
      <c r="EW2020" s="3"/>
      <c r="EX2020" s="3"/>
      <c r="EY2020" s="3"/>
      <c r="EZ2020" s="3"/>
      <c r="FA2020" s="3"/>
      <c r="FB2020" s="3"/>
      <c r="FC2020" s="3"/>
      <c r="FD2020" s="3"/>
      <c r="FE2020" s="3"/>
      <c r="FF2020" s="3"/>
      <c r="FG2020" s="3"/>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c r="GN2020" s="3"/>
    </row>
    <row r="2021" spans="2:196" x14ac:dyDescent="0.2">
      <c r="B2021" s="3"/>
      <c r="C2021" s="3"/>
      <c r="D2021" s="3"/>
      <c r="E2021" s="3"/>
      <c r="F2021" s="6"/>
      <c r="G2021" s="6"/>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c r="EO2021" s="3"/>
      <c r="EP2021" s="3"/>
      <c r="EQ2021" s="3"/>
      <c r="ER2021" s="3"/>
      <c r="ES2021" s="3"/>
      <c r="ET2021" s="3"/>
      <c r="EU2021" s="3"/>
      <c r="EV2021" s="3"/>
      <c r="EW2021" s="3"/>
      <c r="EX2021" s="3"/>
      <c r="EY2021" s="3"/>
      <c r="EZ2021" s="3"/>
      <c r="FA2021" s="3"/>
      <c r="FB2021" s="3"/>
      <c r="FC2021" s="3"/>
      <c r="FD2021" s="3"/>
      <c r="FE2021" s="3"/>
      <c r="FF2021" s="3"/>
      <c r="FG2021" s="3"/>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c r="GN2021" s="3"/>
    </row>
    <row r="2022" spans="2:196" x14ac:dyDescent="0.2">
      <c r="B2022" s="3"/>
      <c r="C2022" s="3"/>
      <c r="D2022" s="3"/>
      <c r="E2022" s="3"/>
      <c r="F2022" s="6"/>
      <c r="G2022" s="6"/>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c r="EO2022" s="3"/>
      <c r="EP2022" s="3"/>
      <c r="EQ2022" s="3"/>
      <c r="ER2022" s="3"/>
      <c r="ES2022" s="3"/>
      <c r="ET2022" s="3"/>
      <c r="EU2022" s="3"/>
      <c r="EV2022" s="3"/>
      <c r="EW2022" s="3"/>
      <c r="EX2022" s="3"/>
      <c r="EY2022" s="3"/>
      <c r="EZ2022" s="3"/>
      <c r="FA2022" s="3"/>
      <c r="FB2022" s="3"/>
      <c r="FC2022" s="3"/>
      <c r="FD2022" s="3"/>
      <c r="FE2022" s="3"/>
      <c r="FF2022" s="3"/>
      <c r="FG2022" s="3"/>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c r="GN2022" s="3"/>
    </row>
    <row r="2023" spans="2:196" x14ac:dyDescent="0.2">
      <c r="B2023" s="3"/>
      <c r="C2023" s="3"/>
      <c r="D2023" s="3"/>
      <c r="E2023" s="3"/>
      <c r="F2023" s="6"/>
      <c r="G2023" s="6"/>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c r="EO2023" s="3"/>
      <c r="EP2023" s="3"/>
      <c r="EQ2023" s="3"/>
      <c r="ER2023" s="3"/>
      <c r="ES2023" s="3"/>
      <c r="ET2023" s="3"/>
      <c r="EU2023" s="3"/>
      <c r="EV2023" s="3"/>
      <c r="EW2023" s="3"/>
      <c r="EX2023" s="3"/>
      <c r="EY2023" s="3"/>
      <c r="EZ2023" s="3"/>
      <c r="FA2023" s="3"/>
      <c r="FB2023" s="3"/>
      <c r="FC2023" s="3"/>
      <c r="FD2023" s="3"/>
      <c r="FE2023" s="3"/>
      <c r="FF2023" s="3"/>
      <c r="FG2023" s="3"/>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c r="GN2023" s="3"/>
    </row>
    <row r="2024" spans="2:196" x14ac:dyDescent="0.2">
      <c r="B2024" s="3"/>
      <c r="C2024" s="3"/>
      <c r="D2024" s="3"/>
      <c r="E2024" s="3"/>
      <c r="F2024" s="6"/>
      <c r="G2024" s="6"/>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c r="EO2024" s="3"/>
      <c r="EP2024" s="3"/>
      <c r="EQ2024" s="3"/>
      <c r="ER2024" s="3"/>
      <c r="ES2024" s="3"/>
      <c r="ET2024" s="3"/>
      <c r="EU2024" s="3"/>
      <c r="EV2024" s="3"/>
      <c r="EW2024" s="3"/>
      <c r="EX2024" s="3"/>
      <c r="EY2024" s="3"/>
      <c r="EZ2024" s="3"/>
      <c r="FA2024" s="3"/>
      <c r="FB2024" s="3"/>
      <c r="FC2024" s="3"/>
      <c r="FD2024" s="3"/>
      <c r="FE2024" s="3"/>
      <c r="FF2024" s="3"/>
      <c r="FG2024" s="3"/>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c r="GN2024" s="3"/>
    </row>
    <row r="2025" spans="2:196" x14ac:dyDescent="0.2">
      <c r="B2025" s="3"/>
      <c r="C2025" s="3"/>
      <c r="D2025" s="3"/>
      <c r="E2025" s="3"/>
      <c r="F2025" s="6"/>
      <c r="G2025" s="6"/>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c r="EO2025" s="3"/>
      <c r="EP2025" s="3"/>
      <c r="EQ2025" s="3"/>
      <c r="ER2025" s="3"/>
      <c r="ES2025" s="3"/>
      <c r="ET2025" s="3"/>
      <c r="EU2025" s="3"/>
      <c r="EV2025" s="3"/>
      <c r="EW2025" s="3"/>
      <c r="EX2025" s="3"/>
      <c r="EY2025" s="3"/>
      <c r="EZ2025" s="3"/>
      <c r="FA2025" s="3"/>
      <c r="FB2025" s="3"/>
      <c r="FC2025" s="3"/>
      <c r="FD2025" s="3"/>
      <c r="FE2025" s="3"/>
      <c r="FF2025" s="3"/>
      <c r="FG2025" s="3"/>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c r="GN2025" s="3"/>
    </row>
    <row r="2026" spans="2:196" x14ac:dyDescent="0.2">
      <c r="B2026" s="3"/>
      <c r="C2026" s="3"/>
      <c r="D2026" s="3"/>
      <c r="E2026" s="3"/>
      <c r="F2026" s="6"/>
      <c r="G2026" s="6"/>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c r="EO2026" s="3"/>
      <c r="EP2026" s="3"/>
      <c r="EQ2026" s="3"/>
      <c r="ER2026" s="3"/>
      <c r="ES2026" s="3"/>
      <c r="ET2026" s="3"/>
      <c r="EU2026" s="3"/>
      <c r="EV2026" s="3"/>
      <c r="EW2026" s="3"/>
      <c r="EX2026" s="3"/>
      <c r="EY2026" s="3"/>
      <c r="EZ2026" s="3"/>
      <c r="FA2026" s="3"/>
      <c r="FB2026" s="3"/>
      <c r="FC2026" s="3"/>
      <c r="FD2026" s="3"/>
      <c r="FE2026" s="3"/>
      <c r="FF2026" s="3"/>
      <c r="FG2026" s="3"/>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c r="GN2026" s="3"/>
    </row>
    <row r="2027" spans="2:196" x14ac:dyDescent="0.2">
      <c r="B2027" s="3"/>
      <c r="C2027" s="3"/>
      <c r="D2027" s="3"/>
      <c r="E2027" s="3"/>
      <c r="F2027" s="6"/>
      <c r="G2027" s="6"/>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c r="EO2027" s="3"/>
      <c r="EP2027" s="3"/>
      <c r="EQ2027" s="3"/>
      <c r="ER2027" s="3"/>
      <c r="ES2027" s="3"/>
      <c r="ET2027" s="3"/>
      <c r="EU2027" s="3"/>
      <c r="EV2027" s="3"/>
      <c r="EW2027" s="3"/>
      <c r="EX2027" s="3"/>
      <c r="EY2027" s="3"/>
      <c r="EZ2027" s="3"/>
      <c r="FA2027" s="3"/>
      <c r="FB2027" s="3"/>
      <c r="FC2027" s="3"/>
      <c r="FD2027" s="3"/>
      <c r="FE2027" s="3"/>
      <c r="FF2027" s="3"/>
      <c r="FG2027" s="3"/>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c r="GN2027" s="3"/>
    </row>
    <row r="2028" spans="2:196" x14ac:dyDescent="0.2">
      <c r="B2028" s="3"/>
      <c r="C2028" s="3"/>
      <c r="D2028" s="3"/>
      <c r="E2028" s="3"/>
      <c r="F2028" s="6"/>
      <c r="G2028" s="6"/>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c r="EO2028" s="3"/>
      <c r="EP2028" s="3"/>
      <c r="EQ2028" s="3"/>
      <c r="ER2028" s="3"/>
      <c r="ES2028" s="3"/>
      <c r="ET2028" s="3"/>
      <c r="EU2028" s="3"/>
      <c r="EV2028" s="3"/>
      <c r="EW2028" s="3"/>
      <c r="EX2028" s="3"/>
      <c r="EY2028" s="3"/>
      <c r="EZ2028" s="3"/>
      <c r="FA2028" s="3"/>
      <c r="FB2028" s="3"/>
      <c r="FC2028" s="3"/>
      <c r="FD2028" s="3"/>
      <c r="FE2028" s="3"/>
      <c r="FF2028" s="3"/>
      <c r="FG2028" s="3"/>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c r="GN2028" s="3"/>
    </row>
    <row r="2029" spans="2:196" x14ac:dyDescent="0.2">
      <c r="B2029" s="3"/>
      <c r="C2029" s="3"/>
      <c r="D2029" s="3"/>
      <c r="E2029" s="3"/>
      <c r="F2029" s="6"/>
      <c r="G2029" s="6"/>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c r="EO2029" s="3"/>
      <c r="EP2029" s="3"/>
      <c r="EQ2029" s="3"/>
      <c r="ER2029" s="3"/>
      <c r="ES2029" s="3"/>
      <c r="ET2029" s="3"/>
      <c r="EU2029" s="3"/>
      <c r="EV2029" s="3"/>
      <c r="EW2029" s="3"/>
      <c r="EX2029" s="3"/>
      <c r="EY2029" s="3"/>
      <c r="EZ2029" s="3"/>
      <c r="FA2029" s="3"/>
      <c r="FB2029" s="3"/>
      <c r="FC2029" s="3"/>
      <c r="FD2029" s="3"/>
      <c r="FE2029" s="3"/>
      <c r="FF2029" s="3"/>
      <c r="FG2029" s="3"/>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c r="GN2029" s="3"/>
    </row>
    <row r="2030" spans="2:196" x14ac:dyDescent="0.2">
      <c r="B2030" s="3"/>
      <c r="C2030" s="3"/>
      <c r="D2030" s="3"/>
      <c r="E2030" s="3"/>
      <c r="F2030" s="6"/>
      <c r="G2030" s="6"/>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c r="EO2030" s="3"/>
      <c r="EP2030" s="3"/>
      <c r="EQ2030" s="3"/>
      <c r="ER2030" s="3"/>
      <c r="ES2030" s="3"/>
      <c r="ET2030" s="3"/>
      <c r="EU2030" s="3"/>
      <c r="EV2030" s="3"/>
      <c r="EW2030" s="3"/>
      <c r="EX2030" s="3"/>
      <c r="EY2030" s="3"/>
      <c r="EZ2030" s="3"/>
      <c r="FA2030" s="3"/>
      <c r="FB2030" s="3"/>
      <c r="FC2030" s="3"/>
      <c r="FD2030" s="3"/>
      <c r="FE2030" s="3"/>
      <c r="FF2030" s="3"/>
      <c r="FG2030" s="3"/>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c r="GN2030" s="3"/>
    </row>
    <row r="2031" spans="2:196" x14ac:dyDescent="0.2">
      <c r="B2031" s="3"/>
      <c r="C2031" s="3"/>
      <c r="D2031" s="3"/>
      <c r="E2031" s="3"/>
      <c r="F2031" s="6"/>
      <c r="G2031" s="6"/>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c r="EO2031" s="3"/>
      <c r="EP2031" s="3"/>
      <c r="EQ2031" s="3"/>
      <c r="ER2031" s="3"/>
      <c r="ES2031" s="3"/>
      <c r="ET2031" s="3"/>
      <c r="EU2031" s="3"/>
      <c r="EV2031" s="3"/>
      <c r="EW2031" s="3"/>
      <c r="EX2031" s="3"/>
      <c r="EY2031" s="3"/>
      <c r="EZ2031" s="3"/>
      <c r="FA2031" s="3"/>
      <c r="FB2031" s="3"/>
      <c r="FC2031" s="3"/>
      <c r="FD2031" s="3"/>
      <c r="FE2031" s="3"/>
      <c r="FF2031" s="3"/>
      <c r="FG2031" s="3"/>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c r="GN2031" s="3"/>
    </row>
    <row r="2032" spans="2:196" x14ac:dyDescent="0.2">
      <c r="B2032" s="3"/>
      <c r="C2032" s="3"/>
      <c r="D2032" s="3"/>
      <c r="E2032" s="3"/>
      <c r="F2032" s="6"/>
      <c r="G2032" s="6"/>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c r="EO2032" s="3"/>
      <c r="EP2032" s="3"/>
      <c r="EQ2032" s="3"/>
      <c r="ER2032" s="3"/>
      <c r="ES2032" s="3"/>
      <c r="ET2032" s="3"/>
      <c r="EU2032" s="3"/>
      <c r="EV2032" s="3"/>
      <c r="EW2032" s="3"/>
      <c r="EX2032" s="3"/>
      <c r="EY2032" s="3"/>
      <c r="EZ2032" s="3"/>
      <c r="FA2032" s="3"/>
      <c r="FB2032" s="3"/>
      <c r="FC2032" s="3"/>
      <c r="FD2032" s="3"/>
      <c r="FE2032" s="3"/>
      <c r="FF2032" s="3"/>
      <c r="FG2032" s="3"/>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c r="GN2032" s="3"/>
    </row>
    <row r="2033" spans="2:196" x14ac:dyDescent="0.2">
      <c r="B2033" s="3"/>
      <c r="C2033" s="3"/>
      <c r="D2033" s="3"/>
      <c r="E2033" s="3"/>
      <c r="F2033" s="6"/>
      <c r="G2033" s="6"/>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c r="EO2033" s="3"/>
      <c r="EP2033" s="3"/>
      <c r="EQ2033" s="3"/>
      <c r="ER2033" s="3"/>
      <c r="ES2033" s="3"/>
      <c r="ET2033" s="3"/>
      <c r="EU2033" s="3"/>
      <c r="EV2033" s="3"/>
      <c r="EW2033" s="3"/>
      <c r="EX2033" s="3"/>
      <c r="EY2033" s="3"/>
      <c r="EZ2033" s="3"/>
      <c r="FA2033" s="3"/>
      <c r="FB2033" s="3"/>
      <c r="FC2033" s="3"/>
      <c r="FD2033" s="3"/>
      <c r="FE2033" s="3"/>
      <c r="FF2033" s="3"/>
      <c r="FG2033" s="3"/>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c r="GN2033" s="3"/>
    </row>
    <row r="2034" spans="2:196" x14ac:dyDescent="0.2">
      <c r="B2034" s="3"/>
      <c r="C2034" s="3"/>
      <c r="D2034" s="3"/>
      <c r="E2034" s="3"/>
      <c r="F2034" s="6"/>
      <c r="G2034" s="6"/>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c r="EO2034" s="3"/>
      <c r="EP2034" s="3"/>
      <c r="EQ2034" s="3"/>
      <c r="ER2034" s="3"/>
      <c r="ES2034" s="3"/>
      <c r="ET2034" s="3"/>
      <c r="EU2034" s="3"/>
      <c r="EV2034" s="3"/>
      <c r="EW2034" s="3"/>
      <c r="EX2034" s="3"/>
      <c r="EY2034" s="3"/>
      <c r="EZ2034" s="3"/>
      <c r="FA2034" s="3"/>
      <c r="FB2034" s="3"/>
      <c r="FC2034" s="3"/>
      <c r="FD2034" s="3"/>
      <c r="FE2034" s="3"/>
      <c r="FF2034" s="3"/>
      <c r="FG2034" s="3"/>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c r="GN2034" s="3"/>
    </row>
    <row r="2035" spans="2:196" x14ac:dyDescent="0.2">
      <c r="B2035" s="3"/>
      <c r="C2035" s="3"/>
      <c r="D2035" s="3"/>
      <c r="E2035" s="3"/>
      <c r="F2035" s="6"/>
      <c r="G2035" s="6"/>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c r="EO2035" s="3"/>
      <c r="EP2035" s="3"/>
      <c r="EQ2035" s="3"/>
      <c r="ER2035" s="3"/>
      <c r="ES2035" s="3"/>
      <c r="ET2035" s="3"/>
      <c r="EU2035" s="3"/>
      <c r="EV2035" s="3"/>
      <c r="EW2035" s="3"/>
      <c r="EX2035" s="3"/>
      <c r="EY2035" s="3"/>
      <c r="EZ2035" s="3"/>
      <c r="FA2035" s="3"/>
      <c r="FB2035" s="3"/>
      <c r="FC2035" s="3"/>
      <c r="FD2035" s="3"/>
      <c r="FE2035" s="3"/>
      <c r="FF2035" s="3"/>
      <c r="FG2035" s="3"/>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c r="GN2035" s="3"/>
    </row>
    <row r="2036" spans="2:196" x14ac:dyDescent="0.2">
      <c r="B2036" s="3"/>
      <c r="C2036" s="3"/>
      <c r="D2036" s="3"/>
      <c r="E2036" s="3"/>
      <c r="F2036" s="6"/>
      <c r="G2036" s="6"/>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c r="EO2036" s="3"/>
      <c r="EP2036" s="3"/>
      <c r="EQ2036" s="3"/>
      <c r="ER2036" s="3"/>
      <c r="ES2036" s="3"/>
      <c r="ET2036" s="3"/>
      <c r="EU2036" s="3"/>
      <c r="EV2036" s="3"/>
      <c r="EW2036" s="3"/>
      <c r="EX2036" s="3"/>
      <c r="EY2036" s="3"/>
      <c r="EZ2036" s="3"/>
      <c r="FA2036" s="3"/>
      <c r="FB2036" s="3"/>
      <c r="FC2036" s="3"/>
      <c r="FD2036" s="3"/>
      <c r="FE2036" s="3"/>
      <c r="FF2036" s="3"/>
      <c r="FG2036" s="3"/>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c r="GN2036" s="3"/>
    </row>
    <row r="2037" spans="2:196" x14ac:dyDescent="0.2">
      <c r="B2037" s="3"/>
      <c r="C2037" s="3"/>
      <c r="D2037" s="3"/>
      <c r="E2037" s="3"/>
      <c r="F2037" s="6"/>
      <c r="G2037" s="6"/>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c r="EO2037" s="3"/>
      <c r="EP2037" s="3"/>
      <c r="EQ2037" s="3"/>
      <c r="ER2037" s="3"/>
      <c r="ES2037" s="3"/>
      <c r="ET2037" s="3"/>
      <c r="EU2037" s="3"/>
      <c r="EV2037" s="3"/>
      <c r="EW2037" s="3"/>
      <c r="EX2037" s="3"/>
      <c r="EY2037" s="3"/>
      <c r="EZ2037" s="3"/>
      <c r="FA2037" s="3"/>
      <c r="FB2037" s="3"/>
      <c r="FC2037" s="3"/>
      <c r="FD2037" s="3"/>
      <c r="FE2037" s="3"/>
      <c r="FF2037" s="3"/>
      <c r="FG2037" s="3"/>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c r="GN2037" s="3"/>
    </row>
    <row r="2038" spans="2:196" x14ac:dyDescent="0.2">
      <c r="B2038" s="3"/>
      <c r="C2038" s="3"/>
      <c r="D2038" s="3"/>
      <c r="E2038" s="3"/>
      <c r="F2038" s="6"/>
      <c r="G2038" s="6"/>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c r="EO2038" s="3"/>
      <c r="EP2038" s="3"/>
      <c r="EQ2038" s="3"/>
      <c r="ER2038" s="3"/>
      <c r="ES2038" s="3"/>
      <c r="ET2038" s="3"/>
      <c r="EU2038" s="3"/>
      <c r="EV2038" s="3"/>
      <c r="EW2038" s="3"/>
      <c r="EX2038" s="3"/>
      <c r="EY2038" s="3"/>
      <c r="EZ2038" s="3"/>
      <c r="FA2038" s="3"/>
      <c r="FB2038" s="3"/>
      <c r="FC2038" s="3"/>
      <c r="FD2038" s="3"/>
      <c r="FE2038" s="3"/>
      <c r="FF2038" s="3"/>
      <c r="FG2038" s="3"/>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c r="GN2038" s="3"/>
    </row>
    <row r="2039" spans="2:196" x14ac:dyDescent="0.2">
      <c r="B2039" s="3"/>
      <c r="C2039" s="3"/>
      <c r="D2039" s="3"/>
      <c r="E2039" s="3"/>
      <c r="F2039" s="6"/>
      <c r="G2039" s="6"/>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c r="EO2039" s="3"/>
      <c r="EP2039" s="3"/>
      <c r="EQ2039" s="3"/>
      <c r="ER2039" s="3"/>
      <c r="ES2039" s="3"/>
      <c r="ET2039" s="3"/>
      <c r="EU2039" s="3"/>
      <c r="EV2039" s="3"/>
      <c r="EW2039" s="3"/>
      <c r="EX2039" s="3"/>
      <c r="EY2039" s="3"/>
      <c r="EZ2039" s="3"/>
      <c r="FA2039" s="3"/>
      <c r="FB2039" s="3"/>
      <c r="FC2039" s="3"/>
      <c r="FD2039" s="3"/>
      <c r="FE2039" s="3"/>
      <c r="FF2039" s="3"/>
      <c r="FG2039" s="3"/>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c r="GN2039" s="3"/>
    </row>
    <row r="2040" spans="2:196" x14ac:dyDescent="0.2">
      <c r="B2040" s="3"/>
      <c r="C2040" s="3"/>
      <c r="D2040" s="3"/>
      <c r="E2040" s="3"/>
      <c r="F2040" s="6"/>
      <c r="G2040" s="6"/>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c r="EO2040" s="3"/>
      <c r="EP2040" s="3"/>
      <c r="EQ2040" s="3"/>
      <c r="ER2040" s="3"/>
      <c r="ES2040" s="3"/>
      <c r="ET2040" s="3"/>
      <c r="EU2040" s="3"/>
      <c r="EV2040" s="3"/>
      <c r="EW2040" s="3"/>
      <c r="EX2040" s="3"/>
      <c r="EY2040" s="3"/>
      <c r="EZ2040" s="3"/>
      <c r="FA2040" s="3"/>
      <c r="FB2040" s="3"/>
      <c r="FC2040" s="3"/>
      <c r="FD2040" s="3"/>
      <c r="FE2040" s="3"/>
      <c r="FF2040" s="3"/>
      <c r="FG2040" s="3"/>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c r="GN2040" s="3"/>
    </row>
    <row r="2041" spans="2:196" x14ac:dyDescent="0.2">
      <c r="B2041" s="3"/>
      <c r="C2041" s="3"/>
      <c r="D2041" s="3"/>
      <c r="E2041" s="3"/>
      <c r="F2041" s="6"/>
      <c r="G2041" s="6"/>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c r="EO2041" s="3"/>
      <c r="EP2041" s="3"/>
      <c r="EQ2041" s="3"/>
      <c r="ER2041" s="3"/>
      <c r="ES2041" s="3"/>
      <c r="ET2041" s="3"/>
      <c r="EU2041" s="3"/>
      <c r="EV2041" s="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c r="GN2041" s="3"/>
    </row>
    <row r="2042" spans="2:196" x14ac:dyDescent="0.2">
      <c r="B2042" s="3"/>
      <c r="C2042" s="3"/>
      <c r="D2042" s="3"/>
      <c r="E2042" s="3"/>
      <c r="F2042" s="6"/>
      <c r="G2042" s="6"/>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c r="EO2042" s="3"/>
      <c r="EP2042" s="3"/>
      <c r="EQ2042" s="3"/>
      <c r="ER2042" s="3"/>
      <c r="ES2042" s="3"/>
      <c r="ET2042" s="3"/>
      <c r="EU2042" s="3"/>
      <c r="EV2042" s="3"/>
      <c r="EW2042" s="3"/>
      <c r="EX2042" s="3"/>
      <c r="EY2042" s="3"/>
      <c r="EZ2042" s="3"/>
      <c r="FA2042" s="3"/>
      <c r="FB2042" s="3"/>
      <c r="FC2042" s="3"/>
      <c r="FD2042" s="3"/>
      <c r="FE2042" s="3"/>
      <c r="FF2042" s="3"/>
      <c r="FG2042" s="3"/>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c r="GN2042" s="3"/>
    </row>
    <row r="2043" spans="2:196" x14ac:dyDescent="0.2">
      <c r="B2043" s="3"/>
      <c r="C2043" s="3"/>
      <c r="D2043" s="3"/>
      <c r="E2043" s="3"/>
      <c r="F2043" s="6"/>
      <c r="G2043" s="6"/>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c r="EO2043" s="3"/>
      <c r="EP2043" s="3"/>
      <c r="EQ2043" s="3"/>
      <c r="ER2043" s="3"/>
      <c r="ES2043" s="3"/>
      <c r="ET2043" s="3"/>
      <c r="EU2043" s="3"/>
      <c r="EV2043" s="3"/>
      <c r="EW2043" s="3"/>
      <c r="EX2043" s="3"/>
      <c r="EY2043" s="3"/>
      <c r="EZ2043" s="3"/>
      <c r="FA2043" s="3"/>
      <c r="FB2043" s="3"/>
      <c r="FC2043" s="3"/>
      <c r="FD2043" s="3"/>
      <c r="FE2043" s="3"/>
      <c r="FF2043" s="3"/>
      <c r="FG2043" s="3"/>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c r="GN2043" s="3"/>
    </row>
    <row r="2044" spans="2:196" x14ac:dyDescent="0.2">
      <c r="B2044" s="3"/>
      <c r="C2044" s="3"/>
      <c r="D2044" s="3"/>
      <c r="E2044" s="3"/>
      <c r="F2044" s="6"/>
      <c r="G2044" s="6"/>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c r="GN2044" s="3"/>
    </row>
    <row r="2045" spans="2:196" x14ac:dyDescent="0.2">
      <c r="B2045" s="3"/>
      <c r="C2045" s="3"/>
      <c r="D2045" s="3"/>
      <c r="E2045" s="3"/>
      <c r="F2045" s="6"/>
      <c r="G2045" s="6"/>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c r="GN2045" s="3"/>
    </row>
    <row r="2046" spans="2:196" x14ac:dyDescent="0.2">
      <c r="B2046" s="3"/>
      <c r="C2046" s="3"/>
      <c r="D2046" s="3"/>
      <c r="E2046" s="3"/>
      <c r="F2046" s="6"/>
      <c r="G2046" s="6"/>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c r="GN2046" s="3"/>
    </row>
    <row r="2047" spans="2:196" x14ac:dyDescent="0.2">
      <c r="B2047" s="3"/>
      <c r="C2047" s="3"/>
      <c r="D2047" s="3"/>
      <c r="E2047" s="3"/>
      <c r="F2047" s="6"/>
      <c r="G2047" s="6"/>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c r="EO2047" s="3"/>
      <c r="EP2047" s="3"/>
      <c r="EQ2047" s="3"/>
      <c r="ER2047" s="3"/>
      <c r="ES2047" s="3"/>
      <c r="ET2047" s="3"/>
      <c r="EU2047" s="3"/>
      <c r="EV2047" s="3"/>
      <c r="EW2047" s="3"/>
      <c r="EX2047" s="3"/>
      <c r="EY2047" s="3"/>
      <c r="EZ2047" s="3"/>
      <c r="FA2047" s="3"/>
      <c r="FB2047" s="3"/>
      <c r="FC2047" s="3"/>
      <c r="FD2047" s="3"/>
      <c r="FE2047" s="3"/>
      <c r="FF2047" s="3"/>
      <c r="FG2047" s="3"/>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c r="GN2047" s="3"/>
    </row>
    <row r="2048" spans="2:196" x14ac:dyDescent="0.2">
      <c r="B2048" s="3"/>
      <c r="C2048" s="3"/>
      <c r="D2048" s="3"/>
      <c r="E2048" s="3"/>
      <c r="F2048" s="6"/>
      <c r="G2048" s="6"/>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c r="EO2048" s="3"/>
      <c r="EP2048" s="3"/>
      <c r="EQ2048" s="3"/>
      <c r="ER2048" s="3"/>
      <c r="ES2048" s="3"/>
      <c r="ET2048" s="3"/>
      <c r="EU2048" s="3"/>
      <c r="EV2048" s="3"/>
      <c r="EW2048" s="3"/>
      <c r="EX2048" s="3"/>
      <c r="EY2048" s="3"/>
      <c r="EZ2048" s="3"/>
      <c r="FA2048" s="3"/>
      <c r="FB2048" s="3"/>
      <c r="FC2048" s="3"/>
      <c r="FD2048" s="3"/>
      <c r="FE2048" s="3"/>
      <c r="FF2048" s="3"/>
      <c r="FG2048" s="3"/>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c r="GN2048" s="3"/>
    </row>
    <row r="2049" spans="2:196" x14ac:dyDescent="0.2">
      <c r="B2049" s="3"/>
      <c r="C2049" s="3"/>
      <c r="D2049" s="3"/>
      <c r="E2049" s="3"/>
      <c r="F2049" s="6"/>
      <c r="G2049" s="6"/>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c r="EO2049" s="3"/>
      <c r="EP2049" s="3"/>
      <c r="EQ2049" s="3"/>
      <c r="ER2049" s="3"/>
      <c r="ES2049" s="3"/>
      <c r="ET2049" s="3"/>
      <c r="EU2049" s="3"/>
      <c r="EV2049" s="3"/>
      <c r="EW2049" s="3"/>
      <c r="EX2049" s="3"/>
      <c r="EY2049" s="3"/>
      <c r="EZ2049" s="3"/>
      <c r="FA2049" s="3"/>
      <c r="FB2049" s="3"/>
      <c r="FC2049" s="3"/>
      <c r="FD2049" s="3"/>
      <c r="FE2049" s="3"/>
      <c r="FF2049" s="3"/>
      <c r="FG2049" s="3"/>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c r="GN2049" s="3"/>
    </row>
    <row r="2050" spans="2:196" x14ac:dyDescent="0.2">
      <c r="B2050" s="3"/>
      <c r="C2050" s="3"/>
      <c r="D2050" s="3"/>
      <c r="E2050" s="3"/>
      <c r="F2050" s="6"/>
      <c r="G2050" s="6"/>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c r="EO2050" s="3"/>
      <c r="EP2050" s="3"/>
      <c r="EQ2050" s="3"/>
      <c r="ER2050" s="3"/>
      <c r="ES2050" s="3"/>
      <c r="ET2050" s="3"/>
      <c r="EU2050" s="3"/>
      <c r="EV2050" s="3"/>
      <c r="EW2050" s="3"/>
      <c r="EX2050" s="3"/>
      <c r="EY2050" s="3"/>
      <c r="EZ2050" s="3"/>
      <c r="FA2050" s="3"/>
      <c r="FB2050" s="3"/>
      <c r="FC2050" s="3"/>
      <c r="FD2050" s="3"/>
      <c r="FE2050" s="3"/>
      <c r="FF2050" s="3"/>
      <c r="FG2050" s="3"/>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c r="GN2050" s="3"/>
    </row>
    <row r="2051" spans="2:196" x14ac:dyDescent="0.2">
      <c r="B2051" s="3"/>
      <c r="C2051" s="3"/>
      <c r="D2051" s="3"/>
      <c r="E2051" s="3"/>
      <c r="F2051" s="6"/>
      <c r="G2051" s="6"/>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c r="EO2051" s="3"/>
      <c r="EP2051" s="3"/>
      <c r="EQ2051" s="3"/>
      <c r="ER2051" s="3"/>
      <c r="ES2051" s="3"/>
      <c r="ET2051" s="3"/>
      <c r="EU2051" s="3"/>
      <c r="EV2051" s="3"/>
      <c r="EW2051" s="3"/>
      <c r="EX2051" s="3"/>
      <c r="EY2051" s="3"/>
      <c r="EZ2051" s="3"/>
      <c r="FA2051" s="3"/>
      <c r="FB2051" s="3"/>
      <c r="FC2051" s="3"/>
      <c r="FD2051" s="3"/>
      <c r="FE2051" s="3"/>
      <c r="FF2051" s="3"/>
      <c r="FG2051" s="3"/>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c r="GN2051" s="3"/>
    </row>
    <row r="2052" spans="2:196" x14ac:dyDescent="0.2">
      <c r="B2052" s="3"/>
      <c r="C2052" s="3"/>
      <c r="D2052" s="3"/>
      <c r="E2052" s="3"/>
      <c r="F2052" s="6"/>
      <c r="G2052" s="6"/>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c r="EO2052" s="3"/>
      <c r="EP2052" s="3"/>
      <c r="EQ2052" s="3"/>
      <c r="ER2052" s="3"/>
      <c r="ES2052" s="3"/>
      <c r="ET2052" s="3"/>
      <c r="EU2052" s="3"/>
      <c r="EV2052" s="3"/>
      <c r="EW2052" s="3"/>
      <c r="EX2052" s="3"/>
      <c r="EY2052" s="3"/>
      <c r="EZ2052" s="3"/>
      <c r="FA2052" s="3"/>
      <c r="FB2052" s="3"/>
      <c r="FC2052" s="3"/>
      <c r="FD2052" s="3"/>
      <c r="FE2052" s="3"/>
      <c r="FF2052" s="3"/>
      <c r="FG2052" s="3"/>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c r="GN2052" s="3"/>
    </row>
    <row r="2053" spans="2:196" x14ac:dyDescent="0.2">
      <c r="B2053" s="3"/>
      <c r="C2053" s="3"/>
      <c r="D2053" s="3"/>
      <c r="E2053" s="3"/>
      <c r="F2053" s="6"/>
      <c r="G2053" s="6"/>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c r="EO2053" s="3"/>
      <c r="EP2053" s="3"/>
      <c r="EQ2053" s="3"/>
      <c r="ER2053" s="3"/>
      <c r="ES2053" s="3"/>
      <c r="ET2053" s="3"/>
      <c r="EU2053" s="3"/>
      <c r="EV2053" s="3"/>
      <c r="EW2053" s="3"/>
      <c r="EX2053" s="3"/>
      <c r="EY2053" s="3"/>
      <c r="EZ2053" s="3"/>
      <c r="FA2053" s="3"/>
      <c r="FB2053" s="3"/>
      <c r="FC2053" s="3"/>
      <c r="FD2053" s="3"/>
      <c r="FE2053" s="3"/>
      <c r="FF2053" s="3"/>
      <c r="FG2053" s="3"/>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c r="GN2053" s="3"/>
    </row>
    <row r="2054" spans="2:196" x14ac:dyDescent="0.2">
      <c r="B2054" s="3"/>
      <c r="C2054" s="3"/>
      <c r="D2054" s="3"/>
      <c r="E2054" s="3"/>
      <c r="F2054" s="6"/>
      <c r="G2054" s="6"/>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c r="EO2054" s="3"/>
      <c r="EP2054" s="3"/>
      <c r="EQ2054" s="3"/>
      <c r="ER2054" s="3"/>
      <c r="ES2054" s="3"/>
      <c r="ET2054" s="3"/>
      <c r="EU2054" s="3"/>
      <c r="EV2054" s="3"/>
      <c r="EW2054" s="3"/>
      <c r="EX2054" s="3"/>
      <c r="EY2054" s="3"/>
      <c r="EZ2054" s="3"/>
      <c r="FA2054" s="3"/>
      <c r="FB2054" s="3"/>
      <c r="FC2054" s="3"/>
      <c r="FD2054" s="3"/>
      <c r="FE2054" s="3"/>
      <c r="FF2054" s="3"/>
      <c r="FG2054" s="3"/>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c r="GN2054" s="3"/>
    </row>
    <row r="2055" spans="2:196" x14ac:dyDescent="0.2">
      <c r="B2055" s="3"/>
      <c r="C2055" s="3"/>
      <c r="D2055" s="3"/>
      <c r="E2055" s="3"/>
      <c r="F2055" s="6"/>
      <c r="G2055" s="6"/>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c r="DP2055" s="3"/>
      <c r="DQ2055" s="3"/>
      <c r="DR2055" s="3"/>
      <c r="DS2055" s="3"/>
      <c r="DT2055" s="3"/>
      <c r="DU2055" s="3"/>
      <c r="DV2055" s="3"/>
      <c r="DW2055" s="3"/>
      <c r="DX2055" s="3"/>
      <c r="DY2055" s="3"/>
      <c r="DZ2055" s="3"/>
      <c r="EA2055" s="3"/>
      <c r="EB2055" s="3"/>
      <c r="EC2055" s="3"/>
      <c r="ED2055" s="3"/>
      <c r="EE2055" s="3"/>
      <c r="EF2055" s="3"/>
      <c r="EG2055" s="3"/>
      <c r="EH2055" s="3"/>
      <c r="EI2055" s="3"/>
      <c r="EJ2055" s="3"/>
      <c r="EK2055" s="3"/>
      <c r="EL2055" s="3"/>
      <c r="EM2055" s="3"/>
      <c r="EN2055" s="3"/>
      <c r="EO2055" s="3"/>
      <c r="EP2055" s="3"/>
      <c r="EQ2055" s="3"/>
      <c r="ER2055" s="3"/>
      <c r="ES2055" s="3"/>
      <c r="ET2055" s="3"/>
      <c r="EU2055" s="3"/>
      <c r="EV2055" s="3"/>
      <c r="EW2055" s="3"/>
      <c r="EX2055" s="3"/>
      <c r="EY2055" s="3"/>
      <c r="EZ2055" s="3"/>
      <c r="FA2055" s="3"/>
      <c r="FB2055" s="3"/>
      <c r="FC2055" s="3"/>
      <c r="FD2055" s="3"/>
      <c r="FE2055" s="3"/>
      <c r="FF2055" s="3"/>
      <c r="FG2055" s="3"/>
      <c r="FH2055" s="3"/>
      <c r="FI2055" s="3"/>
      <c r="FJ2055" s="3"/>
      <c r="FK2055" s="3"/>
      <c r="FL2055" s="3"/>
      <c r="FM2055" s="3"/>
      <c r="FN2055" s="3"/>
      <c r="FO2055" s="3"/>
      <c r="FP2055" s="3"/>
      <c r="FQ2055" s="3"/>
      <c r="FR2055" s="3"/>
      <c r="FS2055" s="3"/>
      <c r="FT2055" s="3"/>
      <c r="FU2055" s="3"/>
      <c r="FV2055" s="3"/>
      <c r="FW2055" s="3"/>
      <c r="FX2055" s="3"/>
      <c r="FY2055" s="3"/>
      <c r="FZ2055" s="3"/>
      <c r="GA2055" s="3"/>
      <c r="GB2055" s="3"/>
      <c r="GC2055" s="3"/>
      <c r="GD2055" s="3"/>
      <c r="GE2055" s="3"/>
      <c r="GF2055" s="3"/>
      <c r="GG2055" s="3"/>
      <c r="GH2055" s="3"/>
      <c r="GI2055" s="3"/>
      <c r="GJ2055" s="3"/>
      <c r="GK2055" s="3"/>
      <c r="GL2055" s="3"/>
      <c r="GM2055" s="3"/>
      <c r="GN2055" s="3"/>
    </row>
    <row r="2056" spans="2:196" x14ac:dyDescent="0.2">
      <c r="B2056" s="3"/>
      <c r="C2056" s="3"/>
      <c r="D2056" s="3"/>
      <c r="E2056" s="3"/>
      <c r="F2056" s="6"/>
      <c r="G2056" s="6"/>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c r="DP2056" s="3"/>
      <c r="DQ2056" s="3"/>
      <c r="DR2056" s="3"/>
      <c r="DS2056" s="3"/>
      <c r="DT2056" s="3"/>
      <c r="DU2056" s="3"/>
      <c r="DV2056" s="3"/>
      <c r="DW2056" s="3"/>
      <c r="DX2056" s="3"/>
      <c r="DY2056" s="3"/>
      <c r="DZ2056" s="3"/>
      <c r="EA2056" s="3"/>
      <c r="EB2056" s="3"/>
      <c r="EC2056" s="3"/>
      <c r="ED2056" s="3"/>
      <c r="EE2056" s="3"/>
      <c r="EF2056" s="3"/>
      <c r="EG2056" s="3"/>
      <c r="EH2056" s="3"/>
      <c r="EI2056" s="3"/>
      <c r="EJ2056" s="3"/>
      <c r="EK2056" s="3"/>
      <c r="EL2056" s="3"/>
      <c r="EM2056" s="3"/>
      <c r="EN2056" s="3"/>
      <c r="EO2056" s="3"/>
      <c r="EP2056" s="3"/>
      <c r="EQ2056" s="3"/>
      <c r="ER2056" s="3"/>
      <c r="ES2056" s="3"/>
      <c r="ET2056" s="3"/>
      <c r="EU2056" s="3"/>
      <c r="EV2056" s="3"/>
      <c r="EW2056" s="3"/>
      <c r="EX2056" s="3"/>
      <c r="EY2056" s="3"/>
      <c r="EZ2056" s="3"/>
      <c r="FA2056" s="3"/>
      <c r="FB2056" s="3"/>
      <c r="FC2056" s="3"/>
      <c r="FD2056" s="3"/>
      <c r="FE2056" s="3"/>
      <c r="FF2056" s="3"/>
      <c r="FG2056" s="3"/>
      <c r="FH2056" s="3"/>
      <c r="FI2056" s="3"/>
      <c r="FJ2056" s="3"/>
      <c r="FK2056" s="3"/>
      <c r="FL2056" s="3"/>
      <c r="FM2056" s="3"/>
      <c r="FN2056" s="3"/>
      <c r="FO2056" s="3"/>
      <c r="FP2056" s="3"/>
      <c r="FQ2056" s="3"/>
      <c r="FR2056" s="3"/>
      <c r="FS2056" s="3"/>
      <c r="FT2056" s="3"/>
      <c r="FU2056" s="3"/>
      <c r="FV2056" s="3"/>
      <c r="FW2056" s="3"/>
      <c r="FX2056" s="3"/>
      <c r="FY2056" s="3"/>
      <c r="FZ2056" s="3"/>
      <c r="GA2056" s="3"/>
      <c r="GB2056" s="3"/>
      <c r="GC2056" s="3"/>
      <c r="GD2056" s="3"/>
      <c r="GE2056" s="3"/>
      <c r="GF2056" s="3"/>
      <c r="GG2056" s="3"/>
      <c r="GH2056" s="3"/>
      <c r="GI2056" s="3"/>
      <c r="GJ2056" s="3"/>
      <c r="GK2056" s="3"/>
      <c r="GL2056" s="3"/>
      <c r="GM2056" s="3"/>
      <c r="GN2056" s="3"/>
    </row>
    <row r="2057" spans="2:196" x14ac:dyDescent="0.2">
      <c r="B2057" s="3"/>
      <c r="C2057" s="3"/>
      <c r="D2057" s="3"/>
      <c r="E2057" s="3"/>
      <c r="F2057" s="6"/>
      <c r="G2057" s="6"/>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c r="DP2057" s="3"/>
      <c r="DQ2057" s="3"/>
      <c r="DR2057" s="3"/>
      <c r="DS2057" s="3"/>
      <c r="DT2057" s="3"/>
      <c r="DU2057" s="3"/>
      <c r="DV2057" s="3"/>
      <c r="DW2057" s="3"/>
      <c r="DX2057" s="3"/>
      <c r="DY2057" s="3"/>
      <c r="DZ2057" s="3"/>
      <c r="EA2057" s="3"/>
      <c r="EB2057" s="3"/>
      <c r="EC2057" s="3"/>
      <c r="ED2057" s="3"/>
      <c r="EE2057" s="3"/>
      <c r="EF2057" s="3"/>
      <c r="EG2057" s="3"/>
      <c r="EH2057" s="3"/>
      <c r="EI2057" s="3"/>
      <c r="EJ2057" s="3"/>
      <c r="EK2057" s="3"/>
      <c r="EL2057" s="3"/>
      <c r="EM2057" s="3"/>
      <c r="EN2057" s="3"/>
      <c r="EO2057" s="3"/>
      <c r="EP2057" s="3"/>
      <c r="EQ2057" s="3"/>
      <c r="ER2057" s="3"/>
      <c r="ES2057" s="3"/>
      <c r="ET2057" s="3"/>
      <c r="EU2057" s="3"/>
      <c r="EV2057" s="3"/>
      <c r="EW2057" s="3"/>
      <c r="EX2057" s="3"/>
      <c r="EY2057" s="3"/>
      <c r="EZ2057" s="3"/>
      <c r="FA2057" s="3"/>
      <c r="FB2057" s="3"/>
      <c r="FC2057" s="3"/>
      <c r="FD2057" s="3"/>
      <c r="FE2057" s="3"/>
      <c r="FF2057" s="3"/>
      <c r="FG2057" s="3"/>
      <c r="FH2057" s="3"/>
      <c r="FI2057" s="3"/>
      <c r="FJ2057" s="3"/>
      <c r="FK2057" s="3"/>
      <c r="FL2057" s="3"/>
      <c r="FM2057" s="3"/>
      <c r="FN2057" s="3"/>
      <c r="FO2057" s="3"/>
      <c r="FP2057" s="3"/>
      <c r="FQ2057" s="3"/>
      <c r="FR2057" s="3"/>
      <c r="FS2057" s="3"/>
      <c r="FT2057" s="3"/>
      <c r="FU2057" s="3"/>
      <c r="FV2057" s="3"/>
      <c r="FW2057" s="3"/>
      <c r="FX2057" s="3"/>
      <c r="FY2057" s="3"/>
      <c r="FZ2057" s="3"/>
      <c r="GA2057" s="3"/>
      <c r="GB2057" s="3"/>
      <c r="GC2057" s="3"/>
      <c r="GD2057" s="3"/>
      <c r="GE2057" s="3"/>
      <c r="GF2057" s="3"/>
      <c r="GG2057" s="3"/>
      <c r="GH2057" s="3"/>
      <c r="GI2057" s="3"/>
      <c r="GJ2057" s="3"/>
      <c r="GK2057" s="3"/>
      <c r="GL2057" s="3"/>
      <c r="GM2057" s="3"/>
      <c r="GN2057" s="3"/>
    </row>
    <row r="2058" spans="2:196" x14ac:dyDescent="0.2">
      <c r="B2058" s="3"/>
      <c r="C2058" s="3"/>
      <c r="D2058" s="3"/>
      <c r="E2058" s="3"/>
      <c r="F2058" s="6"/>
      <c r="G2058" s="6"/>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c r="DP2058" s="3"/>
      <c r="DQ2058" s="3"/>
      <c r="DR2058" s="3"/>
      <c r="DS2058" s="3"/>
      <c r="DT2058" s="3"/>
      <c r="DU2058" s="3"/>
      <c r="DV2058" s="3"/>
      <c r="DW2058" s="3"/>
      <c r="DX2058" s="3"/>
      <c r="DY2058" s="3"/>
      <c r="DZ2058" s="3"/>
      <c r="EA2058" s="3"/>
      <c r="EB2058" s="3"/>
      <c r="EC2058" s="3"/>
      <c r="ED2058" s="3"/>
      <c r="EE2058" s="3"/>
      <c r="EF2058" s="3"/>
      <c r="EG2058" s="3"/>
      <c r="EH2058" s="3"/>
      <c r="EI2058" s="3"/>
      <c r="EJ2058" s="3"/>
      <c r="EK2058" s="3"/>
      <c r="EL2058" s="3"/>
      <c r="EM2058" s="3"/>
      <c r="EN2058" s="3"/>
      <c r="EO2058" s="3"/>
      <c r="EP2058" s="3"/>
      <c r="EQ2058" s="3"/>
      <c r="ER2058" s="3"/>
      <c r="ES2058" s="3"/>
      <c r="ET2058" s="3"/>
      <c r="EU2058" s="3"/>
      <c r="EV2058" s="3"/>
      <c r="EW2058" s="3"/>
      <c r="EX2058" s="3"/>
      <c r="EY2058" s="3"/>
      <c r="EZ2058" s="3"/>
      <c r="FA2058" s="3"/>
      <c r="FB2058" s="3"/>
      <c r="FC2058" s="3"/>
      <c r="FD2058" s="3"/>
      <c r="FE2058" s="3"/>
      <c r="FF2058" s="3"/>
      <c r="FG2058" s="3"/>
      <c r="FH2058" s="3"/>
      <c r="FI2058" s="3"/>
      <c r="FJ2058" s="3"/>
      <c r="FK2058" s="3"/>
      <c r="FL2058" s="3"/>
      <c r="FM2058" s="3"/>
      <c r="FN2058" s="3"/>
      <c r="FO2058" s="3"/>
      <c r="FP2058" s="3"/>
      <c r="FQ2058" s="3"/>
      <c r="FR2058" s="3"/>
      <c r="FS2058" s="3"/>
      <c r="FT2058" s="3"/>
      <c r="FU2058" s="3"/>
      <c r="FV2058" s="3"/>
      <c r="FW2058" s="3"/>
      <c r="FX2058" s="3"/>
      <c r="FY2058" s="3"/>
      <c r="FZ2058" s="3"/>
      <c r="GA2058" s="3"/>
      <c r="GB2058" s="3"/>
      <c r="GC2058" s="3"/>
      <c r="GD2058" s="3"/>
      <c r="GE2058" s="3"/>
      <c r="GF2058" s="3"/>
      <c r="GG2058" s="3"/>
      <c r="GH2058" s="3"/>
      <c r="GI2058" s="3"/>
      <c r="GJ2058" s="3"/>
      <c r="GK2058" s="3"/>
      <c r="GL2058" s="3"/>
      <c r="GM2058" s="3"/>
      <c r="GN2058" s="3"/>
    </row>
    <row r="2059" spans="2:196" x14ac:dyDescent="0.2">
      <c r="B2059" s="3"/>
      <c r="C2059" s="3"/>
      <c r="D2059" s="3"/>
      <c r="E2059" s="3"/>
      <c r="F2059" s="6"/>
      <c r="G2059" s="6"/>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c r="DP2059" s="3"/>
      <c r="DQ2059" s="3"/>
      <c r="DR2059" s="3"/>
      <c r="DS2059" s="3"/>
      <c r="DT2059" s="3"/>
      <c r="DU2059" s="3"/>
      <c r="DV2059" s="3"/>
      <c r="DW2059" s="3"/>
      <c r="DX2059" s="3"/>
      <c r="DY2059" s="3"/>
      <c r="DZ2059" s="3"/>
      <c r="EA2059" s="3"/>
      <c r="EB2059" s="3"/>
      <c r="EC2059" s="3"/>
      <c r="ED2059" s="3"/>
      <c r="EE2059" s="3"/>
      <c r="EF2059" s="3"/>
      <c r="EG2059" s="3"/>
      <c r="EH2059" s="3"/>
      <c r="EI2059" s="3"/>
      <c r="EJ2059" s="3"/>
      <c r="EK2059" s="3"/>
      <c r="EL2059" s="3"/>
      <c r="EM2059" s="3"/>
      <c r="EN2059" s="3"/>
      <c r="EO2059" s="3"/>
      <c r="EP2059" s="3"/>
      <c r="EQ2059" s="3"/>
      <c r="ER2059" s="3"/>
      <c r="ES2059" s="3"/>
      <c r="ET2059" s="3"/>
      <c r="EU2059" s="3"/>
      <c r="EV2059" s="3"/>
      <c r="EW2059" s="3"/>
      <c r="EX2059" s="3"/>
      <c r="EY2059" s="3"/>
      <c r="EZ2059" s="3"/>
      <c r="FA2059" s="3"/>
      <c r="FB2059" s="3"/>
      <c r="FC2059" s="3"/>
      <c r="FD2059" s="3"/>
      <c r="FE2059" s="3"/>
      <c r="FF2059" s="3"/>
      <c r="FG2059" s="3"/>
      <c r="FH2059" s="3"/>
      <c r="FI2059" s="3"/>
      <c r="FJ2059" s="3"/>
      <c r="FK2059" s="3"/>
      <c r="FL2059" s="3"/>
      <c r="FM2059" s="3"/>
      <c r="FN2059" s="3"/>
      <c r="FO2059" s="3"/>
      <c r="FP2059" s="3"/>
      <c r="FQ2059" s="3"/>
      <c r="FR2059" s="3"/>
      <c r="FS2059" s="3"/>
      <c r="FT2059" s="3"/>
      <c r="FU2059" s="3"/>
      <c r="FV2059" s="3"/>
      <c r="FW2059" s="3"/>
      <c r="FX2059" s="3"/>
      <c r="FY2059" s="3"/>
      <c r="FZ2059" s="3"/>
      <c r="GA2059" s="3"/>
      <c r="GB2059" s="3"/>
      <c r="GC2059" s="3"/>
      <c r="GD2059" s="3"/>
      <c r="GE2059" s="3"/>
      <c r="GF2059" s="3"/>
      <c r="GG2059" s="3"/>
      <c r="GH2059" s="3"/>
      <c r="GI2059" s="3"/>
      <c r="GJ2059" s="3"/>
      <c r="GK2059" s="3"/>
      <c r="GL2059" s="3"/>
      <c r="GM2059" s="3"/>
      <c r="GN2059" s="3"/>
    </row>
    <row r="2060" spans="2:196" x14ac:dyDescent="0.2">
      <c r="B2060" s="3"/>
      <c r="C2060" s="3"/>
      <c r="D2060" s="3"/>
      <c r="E2060" s="3"/>
      <c r="F2060" s="6"/>
      <c r="G2060" s="6"/>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c r="DP2060" s="3"/>
      <c r="DQ2060" s="3"/>
      <c r="DR2060" s="3"/>
      <c r="DS2060" s="3"/>
      <c r="DT2060" s="3"/>
      <c r="DU2060" s="3"/>
      <c r="DV2060" s="3"/>
      <c r="DW2060" s="3"/>
      <c r="DX2060" s="3"/>
      <c r="DY2060" s="3"/>
      <c r="DZ2060" s="3"/>
      <c r="EA2060" s="3"/>
      <c r="EB2060" s="3"/>
      <c r="EC2060" s="3"/>
      <c r="ED2060" s="3"/>
      <c r="EE2060" s="3"/>
      <c r="EF2060" s="3"/>
      <c r="EG2060" s="3"/>
      <c r="EH2060" s="3"/>
      <c r="EI2060" s="3"/>
      <c r="EJ2060" s="3"/>
      <c r="EK2060" s="3"/>
      <c r="EL2060" s="3"/>
      <c r="EM2060" s="3"/>
      <c r="EN2060" s="3"/>
      <c r="EO2060" s="3"/>
      <c r="EP2060" s="3"/>
      <c r="EQ2060" s="3"/>
      <c r="ER2060" s="3"/>
      <c r="ES2060" s="3"/>
      <c r="ET2060" s="3"/>
      <c r="EU2060" s="3"/>
      <c r="EV2060" s="3"/>
      <c r="EW2060" s="3"/>
      <c r="EX2060" s="3"/>
      <c r="EY2060" s="3"/>
      <c r="EZ2060" s="3"/>
      <c r="FA2060" s="3"/>
      <c r="FB2060" s="3"/>
      <c r="FC2060" s="3"/>
      <c r="FD2060" s="3"/>
      <c r="FE2060" s="3"/>
      <c r="FF2060" s="3"/>
      <c r="FG2060" s="3"/>
      <c r="FH2060" s="3"/>
      <c r="FI2060" s="3"/>
      <c r="FJ2060" s="3"/>
      <c r="FK2060" s="3"/>
      <c r="FL2060" s="3"/>
      <c r="FM2060" s="3"/>
      <c r="FN2060" s="3"/>
      <c r="FO2060" s="3"/>
      <c r="FP2060" s="3"/>
      <c r="FQ2060" s="3"/>
      <c r="FR2060" s="3"/>
      <c r="FS2060" s="3"/>
      <c r="FT2060" s="3"/>
      <c r="FU2060" s="3"/>
      <c r="FV2060" s="3"/>
      <c r="FW2060" s="3"/>
      <c r="FX2060" s="3"/>
      <c r="FY2060" s="3"/>
      <c r="FZ2060" s="3"/>
      <c r="GA2060" s="3"/>
      <c r="GB2060" s="3"/>
      <c r="GC2060" s="3"/>
      <c r="GD2060" s="3"/>
      <c r="GE2060" s="3"/>
      <c r="GF2060" s="3"/>
      <c r="GG2060" s="3"/>
      <c r="GH2060" s="3"/>
      <c r="GI2060" s="3"/>
      <c r="GJ2060" s="3"/>
      <c r="GK2060" s="3"/>
      <c r="GL2060" s="3"/>
      <c r="GM2060" s="3"/>
      <c r="GN2060" s="3"/>
    </row>
    <row r="2061" spans="2:196" x14ac:dyDescent="0.2">
      <c r="B2061" s="3"/>
      <c r="C2061" s="3"/>
      <c r="D2061" s="3"/>
      <c r="E2061" s="3"/>
      <c r="F2061" s="6"/>
      <c r="G2061" s="6"/>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c r="DP2061" s="3"/>
      <c r="DQ2061" s="3"/>
      <c r="DR2061" s="3"/>
      <c r="DS2061" s="3"/>
      <c r="DT2061" s="3"/>
      <c r="DU2061" s="3"/>
      <c r="DV2061" s="3"/>
      <c r="DW2061" s="3"/>
      <c r="DX2061" s="3"/>
      <c r="DY2061" s="3"/>
      <c r="DZ2061" s="3"/>
      <c r="EA2061" s="3"/>
      <c r="EB2061" s="3"/>
      <c r="EC2061" s="3"/>
      <c r="ED2061" s="3"/>
      <c r="EE2061" s="3"/>
      <c r="EF2061" s="3"/>
      <c r="EG2061" s="3"/>
      <c r="EH2061" s="3"/>
      <c r="EI2061" s="3"/>
      <c r="EJ2061" s="3"/>
      <c r="EK2061" s="3"/>
      <c r="EL2061" s="3"/>
      <c r="EM2061" s="3"/>
      <c r="EN2061" s="3"/>
      <c r="EO2061" s="3"/>
      <c r="EP2061" s="3"/>
      <c r="EQ2061" s="3"/>
      <c r="ER2061" s="3"/>
      <c r="ES2061" s="3"/>
      <c r="ET2061" s="3"/>
      <c r="EU2061" s="3"/>
      <c r="EV2061" s="3"/>
      <c r="EW2061" s="3"/>
      <c r="EX2061" s="3"/>
      <c r="EY2061" s="3"/>
      <c r="EZ2061" s="3"/>
      <c r="FA2061" s="3"/>
      <c r="FB2061" s="3"/>
      <c r="FC2061" s="3"/>
      <c r="FD2061" s="3"/>
      <c r="FE2061" s="3"/>
      <c r="FF2061" s="3"/>
      <c r="FG2061" s="3"/>
      <c r="FH2061" s="3"/>
      <c r="FI2061" s="3"/>
      <c r="FJ2061" s="3"/>
      <c r="FK2061" s="3"/>
      <c r="FL2061" s="3"/>
      <c r="FM2061" s="3"/>
      <c r="FN2061" s="3"/>
      <c r="FO2061" s="3"/>
      <c r="FP2061" s="3"/>
      <c r="FQ2061" s="3"/>
      <c r="FR2061" s="3"/>
      <c r="FS2061" s="3"/>
      <c r="FT2061" s="3"/>
      <c r="FU2061" s="3"/>
      <c r="FV2061" s="3"/>
      <c r="FW2061" s="3"/>
      <c r="FX2061" s="3"/>
      <c r="FY2061" s="3"/>
      <c r="FZ2061" s="3"/>
      <c r="GA2061" s="3"/>
      <c r="GB2061" s="3"/>
      <c r="GC2061" s="3"/>
      <c r="GD2061" s="3"/>
      <c r="GE2061" s="3"/>
      <c r="GF2061" s="3"/>
      <c r="GG2061" s="3"/>
      <c r="GH2061" s="3"/>
      <c r="GI2061" s="3"/>
      <c r="GJ2061" s="3"/>
      <c r="GK2061" s="3"/>
      <c r="GL2061" s="3"/>
      <c r="GM2061" s="3"/>
      <c r="GN2061" s="3"/>
    </row>
    <row r="2062" spans="2:196" x14ac:dyDescent="0.2">
      <c r="B2062" s="3"/>
      <c r="C2062" s="3"/>
      <c r="D2062" s="3"/>
      <c r="E2062" s="3"/>
      <c r="F2062" s="6"/>
      <c r="G2062" s="6"/>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c r="EO2062" s="3"/>
      <c r="EP2062" s="3"/>
      <c r="EQ2062" s="3"/>
      <c r="ER2062" s="3"/>
      <c r="ES2062" s="3"/>
      <c r="ET2062" s="3"/>
      <c r="EU2062" s="3"/>
      <c r="EV2062" s="3"/>
      <c r="EW2062" s="3"/>
      <c r="EX2062" s="3"/>
      <c r="EY2062" s="3"/>
      <c r="EZ2062" s="3"/>
      <c r="FA2062" s="3"/>
      <c r="FB2062" s="3"/>
      <c r="FC2062" s="3"/>
      <c r="FD2062" s="3"/>
      <c r="FE2062" s="3"/>
      <c r="FF2062" s="3"/>
      <c r="FG2062" s="3"/>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c r="GN2062" s="3"/>
    </row>
    <row r="2063" spans="2:196" x14ac:dyDescent="0.2">
      <c r="B2063" s="3"/>
      <c r="C2063" s="3"/>
      <c r="D2063" s="3"/>
      <c r="E2063" s="3"/>
      <c r="F2063" s="6"/>
      <c r="G2063" s="6"/>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c r="EO2063" s="3"/>
      <c r="EP2063" s="3"/>
      <c r="EQ2063" s="3"/>
      <c r="ER2063" s="3"/>
      <c r="ES2063" s="3"/>
      <c r="ET2063" s="3"/>
      <c r="EU2063" s="3"/>
      <c r="EV2063" s="3"/>
      <c r="EW2063" s="3"/>
      <c r="EX2063" s="3"/>
      <c r="EY2063" s="3"/>
      <c r="EZ2063" s="3"/>
      <c r="FA2063" s="3"/>
      <c r="FB2063" s="3"/>
      <c r="FC2063" s="3"/>
      <c r="FD2063" s="3"/>
      <c r="FE2063" s="3"/>
      <c r="FF2063" s="3"/>
      <c r="FG2063" s="3"/>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c r="GN2063" s="3"/>
    </row>
    <row r="2064" spans="2:196" x14ac:dyDescent="0.2">
      <c r="B2064" s="3"/>
      <c r="C2064" s="3"/>
      <c r="D2064" s="3"/>
      <c r="E2064" s="3"/>
      <c r="F2064" s="6"/>
      <c r="G2064" s="6"/>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c r="EO2064" s="3"/>
      <c r="EP2064" s="3"/>
      <c r="EQ2064" s="3"/>
      <c r="ER2064" s="3"/>
      <c r="ES2064" s="3"/>
      <c r="ET2064" s="3"/>
      <c r="EU2064" s="3"/>
      <c r="EV2064" s="3"/>
      <c r="EW2064" s="3"/>
      <c r="EX2064" s="3"/>
      <c r="EY2064" s="3"/>
      <c r="EZ2064" s="3"/>
      <c r="FA2064" s="3"/>
      <c r="FB2064" s="3"/>
      <c r="FC2064" s="3"/>
      <c r="FD2064" s="3"/>
      <c r="FE2064" s="3"/>
      <c r="FF2064" s="3"/>
      <c r="FG2064" s="3"/>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c r="GN2064" s="3"/>
    </row>
    <row r="2065" spans="2:196" x14ac:dyDescent="0.2">
      <c r="B2065" s="3"/>
      <c r="C2065" s="3"/>
      <c r="D2065" s="3"/>
      <c r="E2065" s="3"/>
      <c r="F2065" s="6"/>
      <c r="G2065" s="6"/>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c r="EO2065" s="3"/>
      <c r="EP2065" s="3"/>
      <c r="EQ2065" s="3"/>
      <c r="ER2065" s="3"/>
      <c r="ES2065" s="3"/>
      <c r="ET2065" s="3"/>
      <c r="EU2065" s="3"/>
      <c r="EV2065" s="3"/>
      <c r="EW2065" s="3"/>
      <c r="EX2065" s="3"/>
      <c r="EY2065" s="3"/>
      <c r="EZ2065" s="3"/>
      <c r="FA2065" s="3"/>
      <c r="FB2065" s="3"/>
      <c r="FC2065" s="3"/>
      <c r="FD2065" s="3"/>
      <c r="FE2065" s="3"/>
      <c r="FF2065" s="3"/>
      <c r="FG2065" s="3"/>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c r="GN2065" s="3"/>
    </row>
    <row r="2066" spans="2:196" x14ac:dyDescent="0.2">
      <c r="B2066" s="3"/>
      <c r="C2066" s="3"/>
      <c r="D2066" s="3"/>
      <c r="E2066" s="3"/>
      <c r="F2066" s="6"/>
      <c r="G2066" s="6"/>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c r="EO2066" s="3"/>
      <c r="EP2066" s="3"/>
      <c r="EQ2066" s="3"/>
      <c r="ER2066" s="3"/>
      <c r="ES2066" s="3"/>
      <c r="ET2066" s="3"/>
      <c r="EU2066" s="3"/>
      <c r="EV2066" s="3"/>
      <c r="EW2066" s="3"/>
      <c r="EX2066" s="3"/>
      <c r="EY2066" s="3"/>
      <c r="EZ2066" s="3"/>
      <c r="FA2066" s="3"/>
      <c r="FB2066" s="3"/>
      <c r="FC2066" s="3"/>
      <c r="FD2066" s="3"/>
      <c r="FE2066" s="3"/>
      <c r="FF2066" s="3"/>
      <c r="FG2066" s="3"/>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c r="GN2066" s="3"/>
    </row>
    <row r="2067" spans="2:196" x14ac:dyDescent="0.2">
      <c r="B2067" s="3"/>
      <c r="C2067" s="3"/>
      <c r="D2067" s="3"/>
      <c r="E2067" s="3"/>
      <c r="F2067" s="6"/>
      <c r="G2067" s="6"/>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c r="EO2067" s="3"/>
      <c r="EP2067" s="3"/>
      <c r="EQ2067" s="3"/>
      <c r="ER2067" s="3"/>
      <c r="ES2067" s="3"/>
      <c r="ET2067" s="3"/>
      <c r="EU2067" s="3"/>
      <c r="EV2067" s="3"/>
      <c r="EW2067" s="3"/>
      <c r="EX2067" s="3"/>
      <c r="EY2067" s="3"/>
      <c r="EZ2067" s="3"/>
      <c r="FA2067" s="3"/>
      <c r="FB2067" s="3"/>
      <c r="FC2067" s="3"/>
      <c r="FD2067" s="3"/>
      <c r="FE2067" s="3"/>
      <c r="FF2067" s="3"/>
      <c r="FG2067" s="3"/>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c r="GN2067" s="3"/>
    </row>
    <row r="2068" spans="2:196" x14ac:dyDescent="0.2">
      <c r="B2068" s="3"/>
      <c r="C2068" s="3"/>
      <c r="D2068" s="3"/>
      <c r="E2068" s="3"/>
      <c r="F2068" s="6"/>
      <c r="G2068" s="6"/>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c r="DP2068" s="3"/>
      <c r="DQ2068" s="3"/>
      <c r="DR2068" s="3"/>
      <c r="DS2068" s="3"/>
      <c r="DT2068" s="3"/>
      <c r="DU2068" s="3"/>
      <c r="DV2068" s="3"/>
      <c r="DW2068" s="3"/>
      <c r="DX2068" s="3"/>
      <c r="DY2068" s="3"/>
      <c r="DZ2068" s="3"/>
      <c r="EA2068" s="3"/>
      <c r="EB2068" s="3"/>
      <c r="EC2068" s="3"/>
      <c r="ED2068" s="3"/>
      <c r="EE2068" s="3"/>
      <c r="EF2068" s="3"/>
      <c r="EG2068" s="3"/>
      <c r="EH2068" s="3"/>
      <c r="EI2068" s="3"/>
      <c r="EJ2068" s="3"/>
      <c r="EK2068" s="3"/>
      <c r="EL2068" s="3"/>
      <c r="EM2068" s="3"/>
      <c r="EN2068" s="3"/>
      <c r="EO2068" s="3"/>
      <c r="EP2068" s="3"/>
      <c r="EQ2068" s="3"/>
      <c r="ER2068" s="3"/>
      <c r="ES2068" s="3"/>
      <c r="ET2068" s="3"/>
      <c r="EU2068" s="3"/>
      <c r="EV2068" s="3"/>
      <c r="EW2068" s="3"/>
      <c r="EX2068" s="3"/>
      <c r="EY2068" s="3"/>
      <c r="EZ2068" s="3"/>
      <c r="FA2068" s="3"/>
      <c r="FB2068" s="3"/>
      <c r="FC2068" s="3"/>
      <c r="FD2068" s="3"/>
      <c r="FE2068" s="3"/>
      <c r="FF2068" s="3"/>
      <c r="FG2068" s="3"/>
      <c r="FH2068" s="3"/>
      <c r="FI2068" s="3"/>
      <c r="FJ2068" s="3"/>
      <c r="FK2068" s="3"/>
      <c r="FL2068" s="3"/>
      <c r="FM2068" s="3"/>
      <c r="FN2068" s="3"/>
      <c r="FO2068" s="3"/>
      <c r="FP2068" s="3"/>
      <c r="FQ2068" s="3"/>
      <c r="FR2068" s="3"/>
      <c r="FS2068" s="3"/>
      <c r="FT2068" s="3"/>
      <c r="FU2068" s="3"/>
      <c r="FV2068" s="3"/>
      <c r="FW2068" s="3"/>
      <c r="FX2068" s="3"/>
      <c r="FY2068" s="3"/>
      <c r="FZ2068" s="3"/>
      <c r="GA2068" s="3"/>
      <c r="GB2068" s="3"/>
      <c r="GC2068" s="3"/>
      <c r="GD2068" s="3"/>
      <c r="GE2068" s="3"/>
      <c r="GF2068" s="3"/>
      <c r="GG2068" s="3"/>
      <c r="GH2068" s="3"/>
      <c r="GI2068" s="3"/>
      <c r="GJ2068" s="3"/>
      <c r="GK2068" s="3"/>
      <c r="GL2068" s="3"/>
      <c r="GM2068" s="3"/>
      <c r="GN2068" s="3"/>
    </row>
    <row r="2069" spans="2:196" x14ac:dyDescent="0.2">
      <c r="B2069" s="3"/>
      <c r="C2069" s="3"/>
      <c r="D2069" s="3"/>
      <c r="E2069" s="3"/>
      <c r="F2069" s="6"/>
      <c r="G2069" s="6"/>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c r="DP2069" s="3"/>
      <c r="DQ2069" s="3"/>
      <c r="DR2069" s="3"/>
      <c r="DS2069" s="3"/>
      <c r="DT2069" s="3"/>
      <c r="DU2069" s="3"/>
      <c r="DV2069" s="3"/>
      <c r="DW2069" s="3"/>
      <c r="DX2069" s="3"/>
      <c r="DY2069" s="3"/>
      <c r="DZ2069" s="3"/>
      <c r="EA2069" s="3"/>
      <c r="EB2069" s="3"/>
      <c r="EC2069" s="3"/>
      <c r="ED2069" s="3"/>
      <c r="EE2069" s="3"/>
      <c r="EF2069" s="3"/>
      <c r="EG2069" s="3"/>
      <c r="EH2069" s="3"/>
      <c r="EI2069" s="3"/>
      <c r="EJ2069" s="3"/>
      <c r="EK2069" s="3"/>
      <c r="EL2069" s="3"/>
      <c r="EM2069" s="3"/>
      <c r="EN2069" s="3"/>
      <c r="EO2069" s="3"/>
      <c r="EP2069" s="3"/>
      <c r="EQ2069" s="3"/>
      <c r="ER2069" s="3"/>
      <c r="ES2069" s="3"/>
      <c r="ET2069" s="3"/>
      <c r="EU2069" s="3"/>
      <c r="EV2069" s="3"/>
      <c r="EW2069" s="3"/>
      <c r="EX2069" s="3"/>
      <c r="EY2069" s="3"/>
      <c r="EZ2069" s="3"/>
      <c r="FA2069" s="3"/>
      <c r="FB2069" s="3"/>
      <c r="FC2069" s="3"/>
      <c r="FD2069" s="3"/>
      <c r="FE2069" s="3"/>
      <c r="FF2069" s="3"/>
      <c r="FG2069" s="3"/>
      <c r="FH2069" s="3"/>
      <c r="FI2069" s="3"/>
      <c r="FJ2069" s="3"/>
      <c r="FK2069" s="3"/>
      <c r="FL2069" s="3"/>
      <c r="FM2069" s="3"/>
      <c r="FN2069" s="3"/>
      <c r="FO2069" s="3"/>
      <c r="FP2069" s="3"/>
      <c r="FQ2069" s="3"/>
      <c r="FR2069" s="3"/>
      <c r="FS2069" s="3"/>
      <c r="FT2069" s="3"/>
      <c r="FU2069" s="3"/>
      <c r="FV2069" s="3"/>
      <c r="FW2069" s="3"/>
      <c r="FX2069" s="3"/>
      <c r="FY2069" s="3"/>
      <c r="FZ2069" s="3"/>
      <c r="GA2069" s="3"/>
      <c r="GB2069" s="3"/>
      <c r="GC2069" s="3"/>
      <c r="GD2069" s="3"/>
      <c r="GE2069" s="3"/>
      <c r="GF2069" s="3"/>
      <c r="GG2069" s="3"/>
      <c r="GH2069" s="3"/>
      <c r="GI2069" s="3"/>
      <c r="GJ2069" s="3"/>
      <c r="GK2069" s="3"/>
      <c r="GL2069" s="3"/>
      <c r="GM2069" s="3"/>
      <c r="GN2069" s="3"/>
    </row>
    <row r="2070" spans="2:196" x14ac:dyDescent="0.2">
      <c r="B2070" s="3"/>
      <c r="C2070" s="3"/>
      <c r="D2070" s="3"/>
      <c r="E2070" s="3"/>
      <c r="F2070" s="6"/>
      <c r="G2070" s="6"/>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c r="DP2070" s="3"/>
      <c r="DQ2070" s="3"/>
      <c r="DR2070" s="3"/>
      <c r="DS2070" s="3"/>
      <c r="DT2070" s="3"/>
      <c r="DU2070" s="3"/>
      <c r="DV2070" s="3"/>
      <c r="DW2070" s="3"/>
      <c r="DX2070" s="3"/>
      <c r="DY2070" s="3"/>
      <c r="DZ2070" s="3"/>
      <c r="EA2070" s="3"/>
      <c r="EB2070" s="3"/>
      <c r="EC2070" s="3"/>
      <c r="ED2070" s="3"/>
      <c r="EE2070" s="3"/>
      <c r="EF2070" s="3"/>
      <c r="EG2070" s="3"/>
      <c r="EH2070" s="3"/>
      <c r="EI2070" s="3"/>
      <c r="EJ2070" s="3"/>
      <c r="EK2070" s="3"/>
      <c r="EL2070" s="3"/>
      <c r="EM2070" s="3"/>
      <c r="EN2070" s="3"/>
      <c r="EO2070" s="3"/>
      <c r="EP2070" s="3"/>
      <c r="EQ2070" s="3"/>
      <c r="ER2070" s="3"/>
      <c r="ES2070" s="3"/>
      <c r="ET2070" s="3"/>
      <c r="EU2070" s="3"/>
      <c r="EV2070" s="3"/>
      <c r="EW2070" s="3"/>
      <c r="EX2070" s="3"/>
      <c r="EY2070" s="3"/>
      <c r="EZ2070" s="3"/>
      <c r="FA2070" s="3"/>
      <c r="FB2070" s="3"/>
      <c r="FC2070" s="3"/>
      <c r="FD2070" s="3"/>
      <c r="FE2070" s="3"/>
      <c r="FF2070" s="3"/>
      <c r="FG2070" s="3"/>
      <c r="FH2070" s="3"/>
      <c r="FI2070" s="3"/>
      <c r="FJ2070" s="3"/>
      <c r="FK2070" s="3"/>
      <c r="FL2070" s="3"/>
      <c r="FM2070" s="3"/>
      <c r="FN2070" s="3"/>
      <c r="FO2070" s="3"/>
      <c r="FP2070" s="3"/>
      <c r="FQ2070" s="3"/>
      <c r="FR2070" s="3"/>
      <c r="FS2070" s="3"/>
      <c r="FT2070" s="3"/>
      <c r="FU2070" s="3"/>
      <c r="FV2070" s="3"/>
      <c r="FW2070" s="3"/>
      <c r="FX2070" s="3"/>
      <c r="FY2070" s="3"/>
      <c r="FZ2070" s="3"/>
      <c r="GA2070" s="3"/>
      <c r="GB2070" s="3"/>
      <c r="GC2070" s="3"/>
      <c r="GD2070" s="3"/>
      <c r="GE2070" s="3"/>
      <c r="GF2070" s="3"/>
      <c r="GG2070" s="3"/>
      <c r="GH2070" s="3"/>
      <c r="GI2070" s="3"/>
      <c r="GJ2070" s="3"/>
      <c r="GK2070" s="3"/>
      <c r="GL2070" s="3"/>
      <c r="GM2070" s="3"/>
      <c r="GN2070" s="3"/>
    </row>
    <row r="2071" spans="2:196" x14ac:dyDescent="0.2">
      <c r="B2071" s="3"/>
      <c r="C2071" s="3"/>
      <c r="D2071" s="3"/>
      <c r="E2071" s="3"/>
      <c r="F2071" s="6"/>
      <c r="G2071" s="6"/>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c r="DP2071" s="3"/>
      <c r="DQ2071" s="3"/>
      <c r="DR2071" s="3"/>
      <c r="DS2071" s="3"/>
      <c r="DT2071" s="3"/>
      <c r="DU2071" s="3"/>
      <c r="DV2071" s="3"/>
      <c r="DW2071" s="3"/>
      <c r="DX2071" s="3"/>
      <c r="DY2071" s="3"/>
      <c r="DZ2071" s="3"/>
      <c r="EA2071" s="3"/>
      <c r="EB2071" s="3"/>
      <c r="EC2071" s="3"/>
      <c r="ED2071" s="3"/>
      <c r="EE2071" s="3"/>
      <c r="EF2071" s="3"/>
      <c r="EG2071" s="3"/>
      <c r="EH2071" s="3"/>
      <c r="EI2071" s="3"/>
      <c r="EJ2071" s="3"/>
      <c r="EK2071" s="3"/>
      <c r="EL2071" s="3"/>
      <c r="EM2071" s="3"/>
      <c r="EN2071" s="3"/>
      <c r="EO2071" s="3"/>
      <c r="EP2071" s="3"/>
      <c r="EQ2071" s="3"/>
      <c r="ER2071" s="3"/>
      <c r="ES2071" s="3"/>
      <c r="ET2071" s="3"/>
      <c r="EU2071" s="3"/>
      <c r="EV2071" s="3"/>
      <c r="EW2071" s="3"/>
      <c r="EX2071" s="3"/>
      <c r="EY2071" s="3"/>
      <c r="EZ2071" s="3"/>
      <c r="FA2071" s="3"/>
      <c r="FB2071" s="3"/>
      <c r="FC2071" s="3"/>
      <c r="FD2071" s="3"/>
      <c r="FE2071" s="3"/>
      <c r="FF2071" s="3"/>
      <c r="FG2071" s="3"/>
      <c r="FH2071" s="3"/>
      <c r="FI2071" s="3"/>
      <c r="FJ2071" s="3"/>
      <c r="FK2071" s="3"/>
      <c r="FL2071" s="3"/>
      <c r="FM2071" s="3"/>
      <c r="FN2071" s="3"/>
      <c r="FO2071" s="3"/>
      <c r="FP2071" s="3"/>
      <c r="FQ2071" s="3"/>
      <c r="FR2071" s="3"/>
      <c r="FS2071" s="3"/>
      <c r="FT2071" s="3"/>
      <c r="FU2071" s="3"/>
      <c r="FV2071" s="3"/>
      <c r="FW2071" s="3"/>
      <c r="FX2071" s="3"/>
      <c r="FY2071" s="3"/>
      <c r="FZ2071" s="3"/>
      <c r="GA2071" s="3"/>
      <c r="GB2071" s="3"/>
      <c r="GC2071" s="3"/>
      <c r="GD2071" s="3"/>
      <c r="GE2071" s="3"/>
      <c r="GF2071" s="3"/>
      <c r="GG2071" s="3"/>
      <c r="GH2071" s="3"/>
      <c r="GI2071" s="3"/>
      <c r="GJ2071" s="3"/>
      <c r="GK2071" s="3"/>
      <c r="GL2071" s="3"/>
      <c r="GM2071" s="3"/>
      <c r="GN2071" s="3"/>
    </row>
    <row r="2072" spans="2:196" x14ac:dyDescent="0.2">
      <c r="B2072" s="3"/>
      <c r="C2072" s="3"/>
      <c r="D2072" s="3"/>
      <c r="E2072" s="3"/>
      <c r="F2072" s="6"/>
      <c r="G2072" s="6"/>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c r="DP2072" s="3"/>
      <c r="DQ2072" s="3"/>
      <c r="DR2072" s="3"/>
      <c r="DS2072" s="3"/>
      <c r="DT2072" s="3"/>
      <c r="DU2072" s="3"/>
      <c r="DV2072" s="3"/>
      <c r="DW2072" s="3"/>
      <c r="DX2072" s="3"/>
      <c r="DY2072" s="3"/>
      <c r="DZ2072" s="3"/>
      <c r="EA2072" s="3"/>
      <c r="EB2072" s="3"/>
      <c r="EC2072" s="3"/>
      <c r="ED2072" s="3"/>
      <c r="EE2072" s="3"/>
      <c r="EF2072" s="3"/>
      <c r="EG2072" s="3"/>
      <c r="EH2072" s="3"/>
      <c r="EI2072" s="3"/>
      <c r="EJ2072" s="3"/>
      <c r="EK2072" s="3"/>
      <c r="EL2072" s="3"/>
      <c r="EM2072" s="3"/>
      <c r="EN2072" s="3"/>
      <c r="EO2072" s="3"/>
      <c r="EP2072" s="3"/>
      <c r="EQ2072" s="3"/>
      <c r="ER2072" s="3"/>
      <c r="ES2072" s="3"/>
      <c r="ET2072" s="3"/>
      <c r="EU2072" s="3"/>
      <c r="EV2072" s="3"/>
      <c r="EW2072" s="3"/>
      <c r="EX2072" s="3"/>
      <c r="EY2072" s="3"/>
      <c r="EZ2072" s="3"/>
      <c r="FA2072" s="3"/>
      <c r="FB2072" s="3"/>
      <c r="FC2072" s="3"/>
      <c r="FD2072" s="3"/>
      <c r="FE2072" s="3"/>
      <c r="FF2072" s="3"/>
      <c r="FG2072" s="3"/>
      <c r="FH2072" s="3"/>
      <c r="FI2072" s="3"/>
      <c r="FJ2072" s="3"/>
      <c r="FK2072" s="3"/>
      <c r="FL2072" s="3"/>
      <c r="FM2072" s="3"/>
      <c r="FN2072" s="3"/>
      <c r="FO2072" s="3"/>
      <c r="FP2072" s="3"/>
      <c r="FQ2072" s="3"/>
      <c r="FR2072" s="3"/>
      <c r="FS2072" s="3"/>
      <c r="FT2072" s="3"/>
      <c r="FU2072" s="3"/>
      <c r="FV2072" s="3"/>
      <c r="FW2072" s="3"/>
      <c r="FX2072" s="3"/>
      <c r="FY2072" s="3"/>
      <c r="FZ2072" s="3"/>
      <c r="GA2072" s="3"/>
      <c r="GB2072" s="3"/>
      <c r="GC2072" s="3"/>
      <c r="GD2072" s="3"/>
      <c r="GE2072" s="3"/>
      <c r="GF2072" s="3"/>
      <c r="GG2072" s="3"/>
      <c r="GH2072" s="3"/>
      <c r="GI2072" s="3"/>
      <c r="GJ2072" s="3"/>
      <c r="GK2072" s="3"/>
      <c r="GL2072" s="3"/>
      <c r="GM2072" s="3"/>
      <c r="GN2072" s="3"/>
    </row>
    <row r="2073" spans="2:196" x14ac:dyDescent="0.2">
      <c r="B2073" s="3"/>
      <c r="C2073" s="3"/>
      <c r="D2073" s="3"/>
      <c r="E2073" s="3"/>
      <c r="F2073" s="6"/>
      <c r="G2073" s="6"/>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c r="DP2073" s="3"/>
      <c r="DQ2073" s="3"/>
      <c r="DR2073" s="3"/>
      <c r="DS2073" s="3"/>
      <c r="DT2073" s="3"/>
      <c r="DU2073" s="3"/>
      <c r="DV2073" s="3"/>
      <c r="DW2073" s="3"/>
      <c r="DX2073" s="3"/>
      <c r="DY2073" s="3"/>
      <c r="DZ2073" s="3"/>
      <c r="EA2073" s="3"/>
      <c r="EB2073" s="3"/>
      <c r="EC2073" s="3"/>
      <c r="ED2073" s="3"/>
      <c r="EE2073" s="3"/>
      <c r="EF2073" s="3"/>
      <c r="EG2073" s="3"/>
      <c r="EH2073" s="3"/>
      <c r="EI2073" s="3"/>
      <c r="EJ2073" s="3"/>
      <c r="EK2073" s="3"/>
      <c r="EL2073" s="3"/>
      <c r="EM2073" s="3"/>
      <c r="EN2073" s="3"/>
      <c r="EO2073" s="3"/>
      <c r="EP2073" s="3"/>
      <c r="EQ2073" s="3"/>
      <c r="ER2073" s="3"/>
      <c r="ES2073" s="3"/>
      <c r="ET2073" s="3"/>
      <c r="EU2073" s="3"/>
      <c r="EV2073" s="3"/>
      <c r="EW2073" s="3"/>
      <c r="EX2073" s="3"/>
      <c r="EY2073" s="3"/>
      <c r="EZ2073" s="3"/>
      <c r="FA2073" s="3"/>
      <c r="FB2073" s="3"/>
      <c r="FC2073" s="3"/>
      <c r="FD2073" s="3"/>
      <c r="FE2073" s="3"/>
      <c r="FF2073" s="3"/>
      <c r="FG2073" s="3"/>
      <c r="FH2073" s="3"/>
      <c r="FI2073" s="3"/>
      <c r="FJ2073" s="3"/>
      <c r="FK2073" s="3"/>
      <c r="FL2073" s="3"/>
      <c r="FM2073" s="3"/>
      <c r="FN2073" s="3"/>
      <c r="FO2073" s="3"/>
      <c r="FP2073" s="3"/>
      <c r="FQ2073" s="3"/>
      <c r="FR2073" s="3"/>
      <c r="FS2073" s="3"/>
      <c r="FT2073" s="3"/>
      <c r="FU2073" s="3"/>
      <c r="FV2073" s="3"/>
      <c r="FW2073" s="3"/>
      <c r="FX2073" s="3"/>
      <c r="FY2073" s="3"/>
      <c r="FZ2073" s="3"/>
      <c r="GA2073" s="3"/>
      <c r="GB2073" s="3"/>
      <c r="GC2073" s="3"/>
      <c r="GD2073" s="3"/>
      <c r="GE2073" s="3"/>
      <c r="GF2073" s="3"/>
      <c r="GG2073" s="3"/>
      <c r="GH2073" s="3"/>
      <c r="GI2073" s="3"/>
      <c r="GJ2073" s="3"/>
      <c r="GK2073" s="3"/>
      <c r="GL2073" s="3"/>
      <c r="GM2073" s="3"/>
      <c r="GN2073" s="3"/>
    </row>
    <row r="2074" spans="2:196" x14ac:dyDescent="0.2">
      <c r="B2074" s="3"/>
      <c r="C2074" s="3"/>
      <c r="D2074" s="3"/>
      <c r="E2074" s="3"/>
      <c r="F2074" s="6"/>
      <c r="G2074" s="6"/>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c r="EO2074" s="3"/>
      <c r="EP2074" s="3"/>
      <c r="EQ2074" s="3"/>
      <c r="ER2074" s="3"/>
      <c r="ES2074" s="3"/>
      <c r="ET2074" s="3"/>
      <c r="EU2074" s="3"/>
      <c r="EV2074" s="3"/>
      <c r="EW2074" s="3"/>
      <c r="EX2074" s="3"/>
      <c r="EY2074" s="3"/>
      <c r="EZ2074" s="3"/>
      <c r="FA2074" s="3"/>
      <c r="FB2074" s="3"/>
      <c r="FC2074" s="3"/>
      <c r="FD2074" s="3"/>
      <c r="FE2074" s="3"/>
      <c r="FF2074" s="3"/>
      <c r="FG2074" s="3"/>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c r="GN2074" s="3"/>
    </row>
    <row r="2075" spans="2:196" x14ac:dyDescent="0.2">
      <c r="B2075" s="3"/>
      <c r="C2075" s="3"/>
      <c r="D2075" s="3"/>
      <c r="E2075" s="3"/>
      <c r="F2075" s="6"/>
      <c r="G2075" s="6"/>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c r="EO2075" s="3"/>
      <c r="EP2075" s="3"/>
      <c r="EQ2075" s="3"/>
      <c r="ER2075" s="3"/>
      <c r="ES2075" s="3"/>
      <c r="ET2075" s="3"/>
      <c r="EU2075" s="3"/>
      <c r="EV2075" s="3"/>
      <c r="EW2075" s="3"/>
      <c r="EX2075" s="3"/>
      <c r="EY2075" s="3"/>
      <c r="EZ2075" s="3"/>
      <c r="FA2075" s="3"/>
      <c r="FB2075" s="3"/>
      <c r="FC2075" s="3"/>
      <c r="FD2075" s="3"/>
      <c r="FE2075" s="3"/>
      <c r="FF2075" s="3"/>
      <c r="FG2075" s="3"/>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c r="GN2075" s="3"/>
    </row>
    <row r="2076" spans="2:196" x14ac:dyDescent="0.2">
      <c r="B2076" s="3"/>
      <c r="C2076" s="3"/>
      <c r="D2076" s="3"/>
      <c r="E2076" s="3"/>
      <c r="F2076" s="6"/>
      <c r="G2076" s="6"/>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c r="DP2076" s="3"/>
      <c r="DQ2076" s="3"/>
      <c r="DR2076" s="3"/>
      <c r="DS2076" s="3"/>
      <c r="DT2076" s="3"/>
      <c r="DU2076" s="3"/>
      <c r="DV2076" s="3"/>
      <c r="DW2076" s="3"/>
      <c r="DX2076" s="3"/>
      <c r="DY2076" s="3"/>
      <c r="DZ2076" s="3"/>
      <c r="EA2076" s="3"/>
      <c r="EB2076" s="3"/>
      <c r="EC2076" s="3"/>
      <c r="ED2076" s="3"/>
      <c r="EE2076" s="3"/>
      <c r="EF2076" s="3"/>
      <c r="EG2076" s="3"/>
      <c r="EH2076" s="3"/>
      <c r="EI2076" s="3"/>
      <c r="EJ2076" s="3"/>
      <c r="EK2076" s="3"/>
      <c r="EL2076" s="3"/>
      <c r="EM2076" s="3"/>
      <c r="EN2076" s="3"/>
      <c r="EO2076" s="3"/>
      <c r="EP2076" s="3"/>
      <c r="EQ2076" s="3"/>
      <c r="ER2076" s="3"/>
      <c r="ES2076" s="3"/>
      <c r="ET2076" s="3"/>
      <c r="EU2076" s="3"/>
      <c r="EV2076" s="3"/>
      <c r="EW2076" s="3"/>
      <c r="EX2076" s="3"/>
      <c r="EY2076" s="3"/>
      <c r="EZ2076" s="3"/>
      <c r="FA2076" s="3"/>
      <c r="FB2076" s="3"/>
      <c r="FC2076" s="3"/>
      <c r="FD2076" s="3"/>
      <c r="FE2076" s="3"/>
      <c r="FF2076" s="3"/>
      <c r="FG2076" s="3"/>
      <c r="FH2076" s="3"/>
      <c r="FI2076" s="3"/>
      <c r="FJ2076" s="3"/>
      <c r="FK2076" s="3"/>
      <c r="FL2076" s="3"/>
      <c r="FM2076" s="3"/>
      <c r="FN2076" s="3"/>
      <c r="FO2076" s="3"/>
      <c r="FP2076" s="3"/>
      <c r="FQ2076" s="3"/>
      <c r="FR2076" s="3"/>
      <c r="FS2076" s="3"/>
      <c r="FT2076" s="3"/>
      <c r="FU2076" s="3"/>
      <c r="FV2076" s="3"/>
      <c r="FW2076" s="3"/>
      <c r="FX2076" s="3"/>
      <c r="FY2076" s="3"/>
      <c r="FZ2076" s="3"/>
      <c r="GA2076" s="3"/>
      <c r="GB2076" s="3"/>
      <c r="GC2076" s="3"/>
      <c r="GD2076" s="3"/>
      <c r="GE2076" s="3"/>
      <c r="GF2076" s="3"/>
      <c r="GG2076" s="3"/>
      <c r="GH2076" s="3"/>
      <c r="GI2076" s="3"/>
      <c r="GJ2076" s="3"/>
      <c r="GK2076" s="3"/>
      <c r="GL2076" s="3"/>
      <c r="GM2076" s="3"/>
      <c r="GN2076" s="3"/>
    </row>
    <row r="2077" spans="2:196" x14ac:dyDescent="0.2">
      <c r="B2077" s="3"/>
      <c r="C2077" s="3"/>
      <c r="D2077" s="3"/>
      <c r="E2077" s="3"/>
      <c r="F2077" s="6"/>
      <c r="G2077" s="6"/>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c r="DP2077" s="3"/>
      <c r="DQ2077" s="3"/>
      <c r="DR2077" s="3"/>
      <c r="DS2077" s="3"/>
      <c r="DT2077" s="3"/>
      <c r="DU2077" s="3"/>
      <c r="DV2077" s="3"/>
      <c r="DW2077" s="3"/>
      <c r="DX2077" s="3"/>
      <c r="DY2077" s="3"/>
      <c r="DZ2077" s="3"/>
      <c r="EA2077" s="3"/>
      <c r="EB2077" s="3"/>
      <c r="EC2077" s="3"/>
      <c r="ED2077" s="3"/>
      <c r="EE2077" s="3"/>
      <c r="EF2077" s="3"/>
      <c r="EG2077" s="3"/>
      <c r="EH2077" s="3"/>
      <c r="EI2077" s="3"/>
      <c r="EJ2077" s="3"/>
      <c r="EK2077" s="3"/>
      <c r="EL2077" s="3"/>
      <c r="EM2077" s="3"/>
      <c r="EN2077" s="3"/>
      <c r="EO2077" s="3"/>
      <c r="EP2077" s="3"/>
      <c r="EQ2077" s="3"/>
      <c r="ER2077" s="3"/>
      <c r="ES2077" s="3"/>
      <c r="ET2077" s="3"/>
      <c r="EU2077" s="3"/>
      <c r="EV2077" s="3"/>
      <c r="EW2077" s="3"/>
      <c r="EX2077" s="3"/>
      <c r="EY2077" s="3"/>
      <c r="EZ2077" s="3"/>
      <c r="FA2077" s="3"/>
      <c r="FB2077" s="3"/>
      <c r="FC2077" s="3"/>
      <c r="FD2077" s="3"/>
      <c r="FE2077" s="3"/>
      <c r="FF2077" s="3"/>
      <c r="FG2077" s="3"/>
      <c r="FH2077" s="3"/>
      <c r="FI2077" s="3"/>
      <c r="FJ2077" s="3"/>
      <c r="FK2077" s="3"/>
      <c r="FL2077" s="3"/>
      <c r="FM2077" s="3"/>
      <c r="FN2077" s="3"/>
      <c r="FO2077" s="3"/>
      <c r="FP2077" s="3"/>
      <c r="FQ2077" s="3"/>
      <c r="FR2077" s="3"/>
      <c r="FS2077" s="3"/>
      <c r="FT2077" s="3"/>
      <c r="FU2077" s="3"/>
      <c r="FV2077" s="3"/>
      <c r="FW2077" s="3"/>
      <c r="FX2077" s="3"/>
      <c r="FY2077" s="3"/>
      <c r="FZ2077" s="3"/>
      <c r="GA2077" s="3"/>
      <c r="GB2077" s="3"/>
      <c r="GC2077" s="3"/>
      <c r="GD2077" s="3"/>
      <c r="GE2077" s="3"/>
      <c r="GF2077" s="3"/>
      <c r="GG2077" s="3"/>
      <c r="GH2077" s="3"/>
      <c r="GI2077" s="3"/>
      <c r="GJ2077" s="3"/>
      <c r="GK2077" s="3"/>
      <c r="GL2077" s="3"/>
      <c r="GM2077" s="3"/>
      <c r="GN2077" s="3"/>
    </row>
    <row r="2078" spans="2:196" x14ac:dyDescent="0.2">
      <c r="B2078" s="3"/>
      <c r="C2078" s="3"/>
      <c r="D2078" s="3"/>
      <c r="E2078" s="3"/>
      <c r="F2078" s="6"/>
      <c r="G2078" s="6"/>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c r="DP2078" s="3"/>
      <c r="DQ2078" s="3"/>
      <c r="DR2078" s="3"/>
      <c r="DS2078" s="3"/>
      <c r="DT2078" s="3"/>
      <c r="DU2078" s="3"/>
      <c r="DV2078" s="3"/>
      <c r="DW2078" s="3"/>
      <c r="DX2078" s="3"/>
      <c r="DY2078" s="3"/>
      <c r="DZ2078" s="3"/>
      <c r="EA2078" s="3"/>
      <c r="EB2078" s="3"/>
      <c r="EC2078" s="3"/>
      <c r="ED2078" s="3"/>
      <c r="EE2078" s="3"/>
      <c r="EF2078" s="3"/>
      <c r="EG2078" s="3"/>
      <c r="EH2078" s="3"/>
      <c r="EI2078" s="3"/>
      <c r="EJ2078" s="3"/>
      <c r="EK2078" s="3"/>
      <c r="EL2078" s="3"/>
      <c r="EM2078" s="3"/>
      <c r="EN2078" s="3"/>
      <c r="EO2078" s="3"/>
      <c r="EP2078" s="3"/>
      <c r="EQ2078" s="3"/>
      <c r="ER2078" s="3"/>
      <c r="ES2078" s="3"/>
      <c r="ET2078" s="3"/>
      <c r="EU2078" s="3"/>
      <c r="EV2078" s="3"/>
      <c r="EW2078" s="3"/>
      <c r="EX2078" s="3"/>
      <c r="EY2078" s="3"/>
      <c r="EZ2078" s="3"/>
      <c r="FA2078" s="3"/>
      <c r="FB2078" s="3"/>
      <c r="FC2078" s="3"/>
      <c r="FD2078" s="3"/>
      <c r="FE2078" s="3"/>
      <c r="FF2078" s="3"/>
      <c r="FG2078" s="3"/>
      <c r="FH2078" s="3"/>
      <c r="FI2078" s="3"/>
      <c r="FJ2078" s="3"/>
      <c r="FK2078" s="3"/>
      <c r="FL2078" s="3"/>
      <c r="FM2078" s="3"/>
      <c r="FN2078" s="3"/>
      <c r="FO2078" s="3"/>
      <c r="FP2078" s="3"/>
      <c r="FQ2078" s="3"/>
      <c r="FR2078" s="3"/>
      <c r="FS2078" s="3"/>
      <c r="FT2078" s="3"/>
      <c r="FU2078" s="3"/>
      <c r="FV2078" s="3"/>
      <c r="FW2078" s="3"/>
      <c r="FX2078" s="3"/>
      <c r="FY2078" s="3"/>
      <c r="FZ2078" s="3"/>
      <c r="GA2078" s="3"/>
      <c r="GB2078" s="3"/>
      <c r="GC2078" s="3"/>
      <c r="GD2078" s="3"/>
      <c r="GE2078" s="3"/>
      <c r="GF2078" s="3"/>
      <c r="GG2078" s="3"/>
      <c r="GH2078" s="3"/>
      <c r="GI2078" s="3"/>
      <c r="GJ2078" s="3"/>
      <c r="GK2078" s="3"/>
      <c r="GL2078" s="3"/>
      <c r="GM2078" s="3"/>
      <c r="GN2078" s="3"/>
    </row>
    <row r="2079" spans="2:196" x14ac:dyDescent="0.2">
      <c r="B2079" s="3"/>
      <c r="C2079" s="3"/>
      <c r="D2079" s="3"/>
      <c r="E2079" s="3"/>
      <c r="F2079" s="6"/>
      <c r="G2079" s="6"/>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c r="EO2079" s="3"/>
      <c r="EP2079" s="3"/>
      <c r="EQ2079" s="3"/>
      <c r="ER2079" s="3"/>
      <c r="ES2079" s="3"/>
      <c r="ET2079" s="3"/>
      <c r="EU2079" s="3"/>
      <c r="EV2079" s="3"/>
      <c r="EW2079" s="3"/>
      <c r="EX2079" s="3"/>
      <c r="EY2079" s="3"/>
      <c r="EZ2079" s="3"/>
      <c r="FA2079" s="3"/>
      <c r="FB2079" s="3"/>
      <c r="FC2079" s="3"/>
      <c r="FD2079" s="3"/>
      <c r="FE2079" s="3"/>
      <c r="FF2079" s="3"/>
      <c r="FG2079" s="3"/>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c r="GN2079" s="3"/>
    </row>
    <row r="2080" spans="2:196" x14ac:dyDescent="0.2">
      <c r="B2080" s="3"/>
      <c r="C2080" s="3"/>
      <c r="D2080" s="3"/>
      <c r="E2080" s="3"/>
      <c r="F2080" s="6"/>
      <c r="G2080" s="6"/>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c r="DP2080" s="3"/>
      <c r="DQ2080" s="3"/>
      <c r="DR2080" s="3"/>
      <c r="DS2080" s="3"/>
      <c r="DT2080" s="3"/>
      <c r="DU2080" s="3"/>
      <c r="DV2080" s="3"/>
      <c r="DW2080" s="3"/>
      <c r="DX2080" s="3"/>
      <c r="DY2080" s="3"/>
      <c r="DZ2080" s="3"/>
      <c r="EA2080" s="3"/>
      <c r="EB2080" s="3"/>
      <c r="EC2080" s="3"/>
      <c r="ED2080" s="3"/>
      <c r="EE2080" s="3"/>
      <c r="EF2080" s="3"/>
      <c r="EG2080" s="3"/>
      <c r="EH2080" s="3"/>
      <c r="EI2080" s="3"/>
      <c r="EJ2080" s="3"/>
      <c r="EK2080" s="3"/>
      <c r="EL2080" s="3"/>
      <c r="EM2080" s="3"/>
      <c r="EN2080" s="3"/>
      <c r="EO2080" s="3"/>
      <c r="EP2080" s="3"/>
      <c r="EQ2080" s="3"/>
      <c r="ER2080" s="3"/>
      <c r="ES2080" s="3"/>
      <c r="ET2080" s="3"/>
      <c r="EU2080" s="3"/>
      <c r="EV2080" s="3"/>
      <c r="EW2080" s="3"/>
      <c r="EX2080" s="3"/>
      <c r="EY2080" s="3"/>
      <c r="EZ2080" s="3"/>
      <c r="FA2080" s="3"/>
      <c r="FB2080" s="3"/>
      <c r="FC2080" s="3"/>
      <c r="FD2080" s="3"/>
      <c r="FE2080" s="3"/>
      <c r="FF2080" s="3"/>
      <c r="FG2080" s="3"/>
      <c r="FH2080" s="3"/>
      <c r="FI2080" s="3"/>
      <c r="FJ2080" s="3"/>
      <c r="FK2080" s="3"/>
      <c r="FL2080" s="3"/>
      <c r="FM2080" s="3"/>
      <c r="FN2080" s="3"/>
      <c r="FO2080" s="3"/>
      <c r="FP2080" s="3"/>
      <c r="FQ2080" s="3"/>
      <c r="FR2080" s="3"/>
      <c r="FS2080" s="3"/>
      <c r="FT2080" s="3"/>
      <c r="FU2080" s="3"/>
      <c r="FV2080" s="3"/>
      <c r="FW2080" s="3"/>
      <c r="FX2080" s="3"/>
      <c r="FY2080" s="3"/>
      <c r="FZ2080" s="3"/>
      <c r="GA2080" s="3"/>
      <c r="GB2080" s="3"/>
      <c r="GC2080" s="3"/>
      <c r="GD2080" s="3"/>
      <c r="GE2080" s="3"/>
      <c r="GF2080" s="3"/>
      <c r="GG2080" s="3"/>
      <c r="GH2080" s="3"/>
      <c r="GI2080" s="3"/>
      <c r="GJ2080" s="3"/>
      <c r="GK2080" s="3"/>
      <c r="GL2080" s="3"/>
      <c r="GM2080" s="3"/>
      <c r="GN2080" s="3"/>
    </row>
    <row r="2081" spans="2:196" x14ac:dyDescent="0.2">
      <c r="B2081" s="3"/>
      <c r="C2081" s="3"/>
      <c r="D2081" s="3"/>
      <c r="E2081" s="3"/>
      <c r="F2081" s="6"/>
      <c r="G2081" s="6"/>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c r="DP2081" s="3"/>
      <c r="DQ2081" s="3"/>
      <c r="DR2081" s="3"/>
      <c r="DS2081" s="3"/>
      <c r="DT2081" s="3"/>
      <c r="DU2081" s="3"/>
      <c r="DV2081" s="3"/>
      <c r="DW2081" s="3"/>
      <c r="DX2081" s="3"/>
      <c r="DY2081" s="3"/>
      <c r="DZ2081" s="3"/>
      <c r="EA2081" s="3"/>
      <c r="EB2081" s="3"/>
      <c r="EC2081" s="3"/>
      <c r="ED2081" s="3"/>
      <c r="EE2081" s="3"/>
      <c r="EF2081" s="3"/>
      <c r="EG2081" s="3"/>
      <c r="EH2081" s="3"/>
      <c r="EI2081" s="3"/>
      <c r="EJ2081" s="3"/>
      <c r="EK2081" s="3"/>
      <c r="EL2081" s="3"/>
      <c r="EM2081" s="3"/>
      <c r="EN2081" s="3"/>
      <c r="EO2081" s="3"/>
      <c r="EP2081" s="3"/>
      <c r="EQ2081" s="3"/>
      <c r="ER2081" s="3"/>
      <c r="ES2081" s="3"/>
      <c r="ET2081" s="3"/>
      <c r="EU2081" s="3"/>
      <c r="EV2081" s="3"/>
      <c r="EW2081" s="3"/>
      <c r="EX2081" s="3"/>
      <c r="EY2081" s="3"/>
      <c r="EZ2081" s="3"/>
      <c r="FA2081" s="3"/>
      <c r="FB2081" s="3"/>
      <c r="FC2081" s="3"/>
      <c r="FD2081" s="3"/>
      <c r="FE2081" s="3"/>
      <c r="FF2081" s="3"/>
      <c r="FG2081" s="3"/>
      <c r="FH2081" s="3"/>
      <c r="FI2081" s="3"/>
      <c r="FJ2081" s="3"/>
      <c r="FK2081" s="3"/>
      <c r="FL2081" s="3"/>
      <c r="FM2081" s="3"/>
      <c r="FN2081" s="3"/>
      <c r="FO2081" s="3"/>
      <c r="FP2081" s="3"/>
      <c r="FQ2081" s="3"/>
      <c r="FR2081" s="3"/>
      <c r="FS2081" s="3"/>
      <c r="FT2081" s="3"/>
      <c r="FU2081" s="3"/>
      <c r="FV2081" s="3"/>
      <c r="FW2081" s="3"/>
      <c r="FX2081" s="3"/>
      <c r="FY2081" s="3"/>
      <c r="FZ2081" s="3"/>
      <c r="GA2081" s="3"/>
      <c r="GB2081" s="3"/>
      <c r="GC2081" s="3"/>
      <c r="GD2081" s="3"/>
      <c r="GE2081" s="3"/>
      <c r="GF2081" s="3"/>
      <c r="GG2081" s="3"/>
      <c r="GH2081" s="3"/>
      <c r="GI2081" s="3"/>
      <c r="GJ2081" s="3"/>
      <c r="GK2081" s="3"/>
      <c r="GL2081" s="3"/>
      <c r="GM2081" s="3"/>
      <c r="GN2081" s="3"/>
    </row>
    <row r="2082" spans="2:196" x14ac:dyDescent="0.2">
      <c r="B2082" s="3"/>
      <c r="C2082" s="3"/>
      <c r="D2082" s="3"/>
      <c r="E2082" s="3"/>
      <c r="F2082" s="6"/>
      <c r="G2082" s="6"/>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c r="DP2082" s="3"/>
      <c r="DQ2082" s="3"/>
      <c r="DR2082" s="3"/>
      <c r="DS2082" s="3"/>
      <c r="DT2082" s="3"/>
      <c r="DU2082" s="3"/>
      <c r="DV2082" s="3"/>
      <c r="DW2082" s="3"/>
      <c r="DX2082" s="3"/>
      <c r="DY2082" s="3"/>
      <c r="DZ2082" s="3"/>
      <c r="EA2082" s="3"/>
      <c r="EB2082" s="3"/>
      <c r="EC2082" s="3"/>
      <c r="ED2082" s="3"/>
      <c r="EE2082" s="3"/>
      <c r="EF2082" s="3"/>
      <c r="EG2082" s="3"/>
      <c r="EH2082" s="3"/>
      <c r="EI2082" s="3"/>
      <c r="EJ2082" s="3"/>
      <c r="EK2082" s="3"/>
      <c r="EL2082" s="3"/>
      <c r="EM2082" s="3"/>
      <c r="EN2082" s="3"/>
      <c r="EO2082" s="3"/>
      <c r="EP2082" s="3"/>
      <c r="EQ2082" s="3"/>
      <c r="ER2082" s="3"/>
      <c r="ES2082" s="3"/>
      <c r="ET2082" s="3"/>
      <c r="EU2082" s="3"/>
      <c r="EV2082" s="3"/>
      <c r="EW2082" s="3"/>
      <c r="EX2082" s="3"/>
      <c r="EY2082" s="3"/>
      <c r="EZ2082" s="3"/>
      <c r="FA2082" s="3"/>
      <c r="FB2082" s="3"/>
      <c r="FC2082" s="3"/>
      <c r="FD2082" s="3"/>
      <c r="FE2082" s="3"/>
      <c r="FF2082" s="3"/>
      <c r="FG2082" s="3"/>
      <c r="FH2082" s="3"/>
      <c r="FI2082" s="3"/>
      <c r="FJ2082" s="3"/>
      <c r="FK2082" s="3"/>
      <c r="FL2082" s="3"/>
      <c r="FM2082" s="3"/>
      <c r="FN2082" s="3"/>
      <c r="FO2082" s="3"/>
      <c r="FP2082" s="3"/>
      <c r="FQ2082" s="3"/>
      <c r="FR2082" s="3"/>
      <c r="FS2082" s="3"/>
      <c r="FT2082" s="3"/>
      <c r="FU2082" s="3"/>
      <c r="FV2082" s="3"/>
      <c r="FW2082" s="3"/>
      <c r="FX2082" s="3"/>
      <c r="FY2082" s="3"/>
      <c r="FZ2082" s="3"/>
      <c r="GA2082" s="3"/>
      <c r="GB2082" s="3"/>
      <c r="GC2082" s="3"/>
      <c r="GD2082" s="3"/>
      <c r="GE2082" s="3"/>
      <c r="GF2082" s="3"/>
      <c r="GG2082" s="3"/>
      <c r="GH2082" s="3"/>
      <c r="GI2082" s="3"/>
      <c r="GJ2082" s="3"/>
      <c r="GK2082" s="3"/>
      <c r="GL2082" s="3"/>
      <c r="GM2082" s="3"/>
      <c r="GN2082" s="3"/>
    </row>
    <row r="2083" spans="2:196" x14ac:dyDescent="0.2">
      <c r="B2083" s="3"/>
      <c r="C2083" s="3"/>
      <c r="D2083" s="3"/>
      <c r="E2083" s="3"/>
      <c r="F2083" s="6"/>
      <c r="G2083" s="6"/>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c r="DP2083" s="3"/>
      <c r="DQ2083" s="3"/>
      <c r="DR2083" s="3"/>
      <c r="DS2083" s="3"/>
      <c r="DT2083" s="3"/>
      <c r="DU2083" s="3"/>
      <c r="DV2083" s="3"/>
      <c r="DW2083" s="3"/>
      <c r="DX2083" s="3"/>
      <c r="DY2083" s="3"/>
      <c r="DZ2083" s="3"/>
      <c r="EA2083" s="3"/>
      <c r="EB2083" s="3"/>
      <c r="EC2083" s="3"/>
      <c r="ED2083" s="3"/>
      <c r="EE2083" s="3"/>
      <c r="EF2083" s="3"/>
      <c r="EG2083" s="3"/>
      <c r="EH2083" s="3"/>
      <c r="EI2083" s="3"/>
      <c r="EJ2083" s="3"/>
      <c r="EK2083" s="3"/>
      <c r="EL2083" s="3"/>
      <c r="EM2083" s="3"/>
      <c r="EN2083" s="3"/>
      <c r="EO2083" s="3"/>
      <c r="EP2083" s="3"/>
      <c r="EQ2083" s="3"/>
      <c r="ER2083" s="3"/>
      <c r="ES2083" s="3"/>
      <c r="ET2083" s="3"/>
      <c r="EU2083" s="3"/>
      <c r="EV2083" s="3"/>
      <c r="EW2083" s="3"/>
      <c r="EX2083" s="3"/>
      <c r="EY2083" s="3"/>
      <c r="EZ2083" s="3"/>
      <c r="FA2083" s="3"/>
      <c r="FB2083" s="3"/>
      <c r="FC2083" s="3"/>
      <c r="FD2083" s="3"/>
      <c r="FE2083" s="3"/>
      <c r="FF2083" s="3"/>
      <c r="FG2083" s="3"/>
      <c r="FH2083" s="3"/>
      <c r="FI2083" s="3"/>
      <c r="FJ2083" s="3"/>
      <c r="FK2083" s="3"/>
      <c r="FL2083" s="3"/>
      <c r="FM2083" s="3"/>
      <c r="FN2083" s="3"/>
      <c r="FO2083" s="3"/>
      <c r="FP2083" s="3"/>
      <c r="FQ2083" s="3"/>
      <c r="FR2083" s="3"/>
      <c r="FS2083" s="3"/>
      <c r="FT2083" s="3"/>
      <c r="FU2083" s="3"/>
      <c r="FV2083" s="3"/>
      <c r="FW2083" s="3"/>
      <c r="FX2083" s="3"/>
      <c r="FY2083" s="3"/>
      <c r="FZ2083" s="3"/>
      <c r="GA2083" s="3"/>
      <c r="GB2083" s="3"/>
      <c r="GC2083" s="3"/>
      <c r="GD2083" s="3"/>
      <c r="GE2083" s="3"/>
      <c r="GF2083" s="3"/>
      <c r="GG2083" s="3"/>
      <c r="GH2083" s="3"/>
      <c r="GI2083" s="3"/>
      <c r="GJ2083" s="3"/>
      <c r="GK2083" s="3"/>
      <c r="GL2083" s="3"/>
      <c r="GM2083" s="3"/>
      <c r="GN2083" s="3"/>
    </row>
    <row r="2084" spans="2:196" x14ac:dyDescent="0.2">
      <c r="B2084" s="3"/>
      <c r="C2084" s="3"/>
      <c r="D2084" s="3"/>
      <c r="E2084" s="3"/>
      <c r="F2084" s="6"/>
      <c r="G2084" s="6"/>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c r="DP2084" s="3"/>
      <c r="DQ2084" s="3"/>
      <c r="DR2084" s="3"/>
      <c r="DS2084" s="3"/>
      <c r="DT2084" s="3"/>
      <c r="DU2084" s="3"/>
      <c r="DV2084" s="3"/>
      <c r="DW2084" s="3"/>
      <c r="DX2084" s="3"/>
      <c r="DY2084" s="3"/>
      <c r="DZ2084" s="3"/>
      <c r="EA2084" s="3"/>
      <c r="EB2084" s="3"/>
      <c r="EC2084" s="3"/>
      <c r="ED2084" s="3"/>
      <c r="EE2084" s="3"/>
      <c r="EF2084" s="3"/>
      <c r="EG2084" s="3"/>
      <c r="EH2084" s="3"/>
      <c r="EI2084" s="3"/>
      <c r="EJ2084" s="3"/>
      <c r="EK2084" s="3"/>
      <c r="EL2084" s="3"/>
      <c r="EM2084" s="3"/>
      <c r="EN2084" s="3"/>
      <c r="EO2084" s="3"/>
      <c r="EP2084" s="3"/>
      <c r="EQ2084" s="3"/>
      <c r="ER2084" s="3"/>
      <c r="ES2084" s="3"/>
      <c r="ET2084" s="3"/>
      <c r="EU2084" s="3"/>
      <c r="EV2084" s="3"/>
      <c r="EW2084" s="3"/>
      <c r="EX2084" s="3"/>
      <c r="EY2084" s="3"/>
      <c r="EZ2084" s="3"/>
      <c r="FA2084" s="3"/>
      <c r="FB2084" s="3"/>
      <c r="FC2084" s="3"/>
      <c r="FD2084" s="3"/>
      <c r="FE2084" s="3"/>
      <c r="FF2084" s="3"/>
      <c r="FG2084" s="3"/>
      <c r="FH2084" s="3"/>
      <c r="FI2084" s="3"/>
      <c r="FJ2084" s="3"/>
      <c r="FK2084" s="3"/>
      <c r="FL2084" s="3"/>
      <c r="FM2084" s="3"/>
      <c r="FN2084" s="3"/>
      <c r="FO2084" s="3"/>
      <c r="FP2084" s="3"/>
      <c r="FQ2084" s="3"/>
      <c r="FR2084" s="3"/>
      <c r="FS2084" s="3"/>
      <c r="FT2084" s="3"/>
      <c r="FU2084" s="3"/>
      <c r="FV2084" s="3"/>
      <c r="FW2084" s="3"/>
      <c r="FX2084" s="3"/>
      <c r="FY2084" s="3"/>
      <c r="FZ2084" s="3"/>
      <c r="GA2084" s="3"/>
      <c r="GB2084" s="3"/>
      <c r="GC2084" s="3"/>
      <c r="GD2084" s="3"/>
      <c r="GE2084" s="3"/>
      <c r="GF2084" s="3"/>
      <c r="GG2084" s="3"/>
      <c r="GH2084" s="3"/>
      <c r="GI2084" s="3"/>
      <c r="GJ2084" s="3"/>
      <c r="GK2084" s="3"/>
      <c r="GL2084" s="3"/>
      <c r="GM2084" s="3"/>
      <c r="GN2084" s="3"/>
    </row>
    <row r="2085" spans="2:196" x14ac:dyDescent="0.2">
      <c r="B2085" s="3"/>
      <c r="C2085" s="3"/>
      <c r="D2085" s="3"/>
      <c r="E2085" s="3"/>
      <c r="F2085" s="6"/>
      <c r="G2085" s="6"/>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c r="DP2085" s="3"/>
      <c r="DQ2085" s="3"/>
      <c r="DR2085" s="3"/>
      <c r="DS2085" s="3"/>
      <c r="DT2085" s="3"/>
      <c r="DU2085" s="3"/>
      <c r="DV2085" s="3"/>
      <c r="DW2085" s="3"/>
      <c r="DX2085" s="3"/>
      <c r="DY2085" s="3"/>
      <c r="DZ2085" s="3"/>
      <c r="EA2085" s="3"/>
      <c r="EB2085" s="3"/>
      <c r="EC2085" s="3"/>
      <c r="ED2085" s="3"/>
      <c r="EE2085" s="3"/>
      <c r="EF2085" s="3"/>
      <c r="EG2085" s="3"/>
      <c r="EH2085" s="3"/>
      <c r="EI2085" s="3"/>
      <c r="EJ2085" s="3"/>
      <c r="EK2085" s="3"/>
      <c r="EL2085" s="3"/>
      <c r="EM2085" s="3"/>
      <c r="EN2085" s="3"/>
      <c r="EO2085" s="3"/>
      <c r="EP2085" s="3"/>
      <c r="EQ2085" s="3"/>
      <c r="ER2085" s="3"/>
      <c r="ES2085" s="3"/>
      <c r="ET2085" s="3"/>
      <c r="EU2085" s="3"/>
      <c r="EV2085" s="3"/>
      <c r="EW2085" s="3"/>
      <c r="EX2085" s="3"/>
      <c r="EY2085" s="3"/>
      <c r="EZ2085" s="3"/>
      <c r="FA2085" s="3"/>
      <c r="FB2085" s="3"/>
      <c r="FC2085" s="3"/>
      <c r="FD2085" s="3"/>
      <c r="FE2085" s="3"/>
      <c r="FF2085" s="3"/>
      <c r="FG2085" s="3"/>
      <c r="FH2085" s="3"/>
      <c r="FI2085" s="3"/>
      <c r="FJ2085" s="3"/>
      <c r="FK2085" s="3"/>
      <c r="FL2085" s="3"/>
      <c r="FM2085" s="3"/>
      <c r="FN2085" s="3"/>
      <c r="FO2085" s="3"/>
      <c r="FP2085" s="3"/>
      <c r="FQ2085" s="3"/>
      <c r="FR2085" s="3"/>
      <c r="FS2085" s="3"/>
      <c r="FT2085" s="3"/>
      <c r="FU2085" s="3"/>
      <c r="FV2085" s="3"/>
      <c r="FW2085" s="3"/>
      <c r="FX2085" s="3"/>
      <c r="FY2085" s="3"/>
      <c r="FZ2085" s="3"/>
      <c r="GA2085" s="3"/>
      <c r="GB2085" s="3"/>
      <c r="GC2085" s="3"/>
      <c r="GD2085" s="3"/>
      <c r="GE2085" s="3"/>
      <c r="GF2085" s="3"/>
      <c r="GG2085" s="3"/>
      <c r="GH2085" s="3"/>
      <c r="GI2085" s="3"/>
      <c r="GJ2085" s="3"/>
      <c r="GK2085" s="3"/>
      <c r="GL2085" s="3"/>
      <c r="GM2085" s="3"/>
      <c r="GN2085" s="3"/>
    </row>
    <row r="2086" spans="2:196" x14ac:dyDescent="0.2">
      <c r="B2086" s="3"/>
      <c r="C2086" s="3"/>
      <c r="D2086" s="3"/>
      <c r="E2086" s="3"/>
      <c r="F2086" s="6"/>
      <c r="G2086" s="6"/>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c r="DP2086" s="3"/>
      <c r="DQ2086" s="3"/>
      <c r="DR2086" s="3"/>
      <c r="DS2086" s="3"/>
      <c r="DT2086" s="3"/>
      <c r="DU2086" s="3"/>
      <c r="DV2086" s="3"/>
      <c r="DW2086" s="3"/>
      <c r="DX2086" s="3"/>
      <c r="DY2086" s="3"/>
      <c r="DZ2086" s="3"/>
      <c r="EA2086" s="3"/>
      <c r="EB2086" s="3"/>
      <c r="EC2086" s="3"/>
      <c r="ED2086" s="3"/>
      <c r="EE2086" s="3"/>
      <c r="EF2086" s="3"/>
      <c r="EG2086" s="3"/>
      <c r="EH2086" s="3"/>
      <c r="EI2086" s="3"/>
      <c r="EJ2086" s="3"/>
      <c r="EK2086" s="3"/>
      <c r="EL2086" s="3"/>
      <c r="EM2086" s="3"/>
      <c r="EN2086" s="3"/>
      <c r="EO2086" s="3"/>
      <c r="EP2086" s="3"/>
      <c r="EQ2086" s="3"/>
      <c r="ER2086" s="3"/>
      <c r="ES2086" s="3"/>
      <c r="ET2086" s="3"/>
      <c r="EU2086" s="3"/>
      <c r="EV2086" s="3"/>
      <c r="EW2086" s="3"/>
      <c r="EX2086" s="3"/>
      <c r="EY2086" s="3"/>
      <c r="EZ2086" s="3"/>
      <c r="FA2086" s="3"/>
      <c r="FB2086" s="3"/>
      <c r="FC2086" s="3"/>
      <c r="FD2086" s="3"/>
      <c r="FE2086" s="3"/>
      <c r="FF2086" s="3"/>
      <c r="FG2086" s="3"/>
      <c r="FH2086" s="3"/>
      <c r="FI2086" s="3"/>
      <c r="FJ2086" s="3"/>
      <c r="FK2086" s="3"/>
      <c r="FL2086" s="3"/>
      <c r="FM2086" s="3"/>
      <c r="FN2086" s="3"/>
      <c r="FO2086" s="3"/>
      <c r="FP2086" s="3"/>
      <c r="FQ2086" s="3"/>
      <c r="FR2086" s="3"/>
      <c r="FS2086" s="3"/>
      <c r="FT2086" s="3"/>
      <c r="FU2086" s="3"/>
      <c r="FV2086" s="3"/>
      <c r="FW2086" s="3"/>
      <c r="FX2086" s="3"/>
      <c r="FY2086" s="3"/>
      <c r="FZ2086" s="3"/>
      <c r="GA2086" s="3"/>
      <c r="GB2086" s="3"/>
      <c r="GC2086" s="3"/>
      <c r="GD2086" s="3"/>
      <c r="GE2086" s="3"/>
      <c r="GF2086" s="3"/>
      <c r="GG2086" s="3"/>
      <c r="GH2086" s="3"/>
      <c r="GI2086" s="3"/>
      <c r="GJ2086" s="3"/>
      <c r="GK2086" s="3"/>
      <c r="GL2086" s="3"/>
      <c r="GM2086" s="3"/>
      <c r="GN2086" s="3"/>
    </row>
    <row r="2087" spans="2:196" x14ac:dyDescent="0.2">
      <c r="B2087" s="3"/>
      <c r="C2087" s="3"/>
      <c r="D2087" s="3"/>
      <c r="E2087" s="3"/>
      <c r="F2087" s="6"/>
      <c r="G2087" s="6"/>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c r="DP2087" s="3"/>
      <c r="DQ2087" s="3"/>
      <c r="DR2087" s="3"/>
      <c r="DS2087" s="3"/>
      <c r="DT2087" s="3"/>
      <c r="DU2087" s="3"/>
      <c r="DV2087" s="3"/>
      <c r="DW2087" s="3"/>
      <c r="DX2087" s="3"/>
      <c r="DY2087" s="3"/>
      <c r="DZ2087" s="3"/>
      <c r="EA2087" s="3"/>
      <c r="EB2087" s="3"/>
      <c r="EC2087" s="3"/>
      <c r="ED2087" s="3"/>
      <c r="EE2087" s="3"/>
      <c r="EF2087" s="3"/>
      <c r="EG2087" s="3"/>
      <c r="EH2087" s="3"/>
      <c r="EI2087" s="3"/>
      <c r="EJ2087" s="3"/>
      <c r="EK2087" s="3"/>
      <c r="EL2087" s="3"/>
      <c r="EM2087" s="3"/>
      <c r="EN2087" s="3"/>
      <c r="EO2087" s="3"/>
      <c r="EP2087" s="3"/>
      <c r="EQ2087" s="3"/>
      <c r="ER2087" s="3"/>
      <c r="ES2087" s="3"/>
      <c r="ET2087" s="3"/>
      <c r="EU2087" s="3"/>
      <c r="EV2087" s="3"/>
      <c r="EW2087" s="3"/>
      <c r="EX2087" s="3"/>
      <c r="EY2087" s="3"/>
      <c r="EZ2087" s="3"/>
      <c r="FA2087" s="3"/>
      <c r="FB2087" s="3"/>
      <c r="FC2087" s="3"/>
      <c r="FD2087" s="3"/>
      <c r="FE2087" s="3"/>
      <c r="FF2087" s="3"/>
      <c r="FG2087" s="3"/>
      <c r="FH2087" s="3"/>
      <c r="FI2087" s="3"/>
      <c r="FJ2087" s="3"/>
      <c r="FK2087" s="3"/>
      <c r="FL2087" s="3"/>
      <c r="FM2087" s="3"/>
      <c r="FN2087" s="3"/>
      <c r="FO2087" s="3"/>
      <c r="FP2087" s="3"/>
      <c r="FQ2087" s="3"/>
      <c r="FR2087" s="3"/>
      <c r="FS2087" s="3"/>
      <c r="FT2087" s="3"/>
      <c r="FU2087" s="3"/>
      <c r="FV2087" s="3"/>
      <c r="FW2087" s="3"/>
      <c r="FX2087" s="3"/>
      <c r="FY2087" s="3"/>
      <c r="FZ2087" s="3"/>
      <c r="GA2087" s="3"/>
      <c r="GB2087" s="3"/>
      <c r="GC2087" s="3"/>
      <c r="GD2087" s="3"/>
      <c r="GE2087" s="3"/>
      <c r="GF2087" s="3"/>
      <c r="GG2087" s="3"/>
      <c r="GH2087" s="3"/>
      <c r="GI2087" s="3"/>
      <c r="GJ2087" s="3"/>
      <c r="GK2087" s="3"/>
      <c r="GL2087" s="3"/>
      <c r="GM2087" s="3"/>
      <c r="GN2087" s="3"/>
    </row>
    <row r="2088" spans="2:196" x14ac:dyDescent="0.2">
      <c r="B2088" s="3"/>
      <c r="C2088" s="3"/>
      <c r="D2088" s="3"/>
      <c r="E2088" s="3"/>
      <c r="F2088" s="6"/>
      <c r="G2088" s="6"/>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c r="DP2088" s="3"/>
      <c r="DQ2088" s="3"/>
      <c r="DR2088" s="3"/>
      <c r="DS2088" s="3"/>
      <c r="DT2088" s="3"/>
      <c r="DU2088" s="3"/>
      <c r="DV2088" s="3"/>
      <c r="DW2088" s="3"/>
      <c r="DX2088" s="3"/>
      <c r="DY2088" s="3"/>
      <c r="DZ2088" s="3"/>
      <c r="EA2088" s="3"/>
      <c r="EB2088" s="3"/>
      <c r="EC2088" s="3"/>
      <c r="ED2088" s="3"/>
      <c r="EE2088" s="3"/>
      <c r="EF2088" s="3"/>
      <c r="EG2088" s="3"/>
      <c r="EH2088" s="3"/>
      <c r="EI2088" s="3"/>
      <c r="EJ2088" s="3"/>
      <c r="EK2088" s="3"/>
      <c r="EL2088" s="3"/>
      <c r="EM2088" s="3"/>
      <c r="EN2088" s="3"/>
      <c r="EO2088" s="3"/>
      <c r="EP2088" s="3"/>
      <c r="EQ2088" s="3"/>
      <c r="ER2088" s="3"/>
      <c r="ES2088" s="3"/>
      <c r="ET2088" s="3"/>
      <c r="EU2088" s="3"/>
      <c r="EV2088" s="3"/>
      <c r="EW2088" s="3"/>
      <c r="EX2088" s="3"/>
      <c r="EY2088" s="3"/>
      <c r="EZ2088" s="3"/>
      <c r="FA2088" s="3"/>
      <c r="FB2088" s="3"/>
      <c r="FC2088" s="3"/>
      <c r="FD2088" s="3"/>
      <c r="FE2088" s="3"/>
      <c r="FF2088" s="3"/>
      <c r="FG2088" s="3"/>
      <c r="FH2088" s="3"/>
      <c r="FI2088" s="3"/>
      <c r="FJ2088" s="3"/>
      <c r="FK2088" s="3"/>
      <c r="FL2088" s="3"/>
      <c r="FM2088" s="3"/>
      <c r="FN2088" s="3"/>
      <c r="FO2088" s="3"/>
      <c r="FP2088" s="3"/>
      <c r="FQ2088" s="3"/>
      <c r="FR2088" s="3"/>
      <c r="FS2088" s="3"/>
      <c r="FT2088" s="3"/>
      <c r="FU2088" s="3"/>
      <c r="FV2088" s="3"/>
      <c r="FW2088" s="3"/>
      <c r="FX2088" s="3"/>
      <c r="FY2088" s="3"/>
      <c r="FZ2088" s="3"/>
      <c r="GA2088" s="3"/>
      <c r="GB2088" s="3"/>
      <c r="GC2088" s="3"/>
      <c r="GD2088" s="3"/>
      <c r="GE2088" s="3"/>
      <c r="GF2088" s="3"/>
      <c r="GG2088" s="3"/>
      <c r="GH2088" s="3"/>
      <c r="GI2088" s="3"/>
      <c r="GJ2088" s="3"/>
      <c r="GK2088" s="3"/>
      <c r="GL2088" s="3"/>
      <c r="GM2088" s="3"/>
      <c r="GN2088" s="3"/>
    </row>
    <row r="2089" spans="2:196" x14ac:dyDescent="0.2">
      <c r="B2089" s="3"/>
      <c r="C2089" s="3"/>
      <c r="D2089" s="3"/>
      <c r="E2089" s="3"/>
      <c r="F2089" s="6"/>
      <c r="G2089" s="6"/>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c r="DP2089" s="3"/>
      <c r="DQ2089" s="3"/>
      <c r="DR2089" s="3"/>
      <c r="DS2089" s="3"/>
      <c r="DT2089" s="3"/>
      <c r="DU2089" s="3"/>
      <c r="DV2089" s="3"/>
      <c r="DW2089" s="3"/>
      <c r="DX2089" s="3"/>
      <c r="DY2089" s="3"/>
      <c r="DZ2089" s="3"/>
      <c r="EA2089" s="3"/>
      <c r="EB2089" s="3"/>
      <c r="EC2089" s="3"/>
      <c r="ED2089" s="3"/>
      <c r="EE2089" s="3"/>
      <c r="EF2089" s="3"/>
      <c r="EG2089" s="3"/>
      <c r="EH2089" s="3"/>
      <c r="EI2089" s="3"/>
      <c r="EJ2089" s="3"/>
      <c r="EK2089" s="3"/>
      <c r="EL2089" s="3"/>
      <c r="EM2089" s="3"/>
      <c r="EN2089" s="3"/>
      <c r="EO2089" s="3"/>
      <c r="EP2089" s="3"/>
      <c r="EQ2089" s="3"/>
      <c r="ER2089" s="3"/>
      <c r="ES2089" s="3"/>
      <c r="ET2089" s="3"/>
      <c r="EU2089" s="3"/>
      <c r="EV2089" s="3"/>
      <c r="EW2089" s="3"/>
      <c r="EX2089" s="3"/>
      <c r="EY2089" s="3"/>
      <c r="EZ2089" s="3"/>
      <c r="FA2089" s="3"/>
      <c r="FB2089" s="3"/>
      <c r="FC2089" s="3"/>
      <c r="FD2089" s="3"/>
      <c r="FE2089" s="3"/>
      <c r="FF2089" s="3"/>
      <c r="FG2089" s="3"/>
      <c r="FH2089" s="3"/>
      <c r="FI2089" s="3"/>
      <c r="FJ2089" s="3"/>
      <c r="FK2089" s="3"/>
      <c r="FL2089" s="3"/>
      <c r="FM2089" s="3"/>
      <c r="FN2089" s="3"/>
      <c r="FO2089" s="3"/>
      <c r="FP2089" s="3"/>
      <c r="FQ2089" s="3"/>
      <c r="FR2089" s="3"/>
      <c r="FS2089" s="3"/>
      <c r="FT2089" s="3"/>
      <c r="FU2089" s="3"/>
      <c r="FV2089" s="3"/>
      <c r="FW2089" s="3"/>
      <c r="FX2089" s="3"/>
      <c r="FY2089" s="3"/>
      <c r="FZ2089" s="3"/>
      <c r="GA2089" s="3"/>
      <c r="GB2089" s="3"/>
      <c r="GC2089" s="3"/>
      <c r="GD2089" s="3"/>
      <c r="GE2089" s="3"/>
      <c r="GF2089" s="3"/>
      <c r="GG2089" s="3"/>
      <c r="GH2089" s="3"/>
      <c r="GI2089" s="3"/>
      <c r="GJ2089" s="3"/>
      <c r="GK2089" s="3"/>
      <c r="GL2089" s="3"/>
      <c r="GM2089" s="3"/>
      <c r="GN2089" s="3"/>
    </row>
    <row r="2090" spans="2:196" x14ac:dyDescent="0.2">
      <c r="B2090" s="3"/>
      <c r="C2090" s="3"/>
      <c r="D2090" s="3"/>
      <c r="E2090" s="3"/>
      <c r="F2090" s="6"/>
      <c r="G2090" s="6"/>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c r="DP2090" s="3"/>
      <c r="DQ2090" s="3"/>
      <c r="DR2090" s="3"/>
      <c r="DS2090" s="3"/>
      <c r="DT2090" s="3"/>
      <c r="DU2090" s="3"/>
      <c r="DV2090" s="3"/>
      <c r="DW2090" s="3"/>
      <c r="DX2090" s="3"/>
      <c r="DY2090" s="3"/>
      <c r="DZ2090" s="3"/>
      <c r="EA2090" s="3"/>
      <c r="EB2090" s="3"/>
      <c r="EC2090" s="3"/>
      <c r="ED2090" s="3"/>
      <c r="EE2090" s="3"/>
      <c r="EF2090" s="3"/>
      <c r="EG2090" s="3"/>
      <c r="EH2090" s="3"/>
      <c r="EI2090" s="3"/>
      <c r="EJ2090" s="3"/>
      <c r="EK2090" s="3"/>
      <c r="EL2090" s="3"/>
      <c r="EM2090" s="3"/>
      <c r="EN2090" s="3"/>
      <c r="EO2090" s="3"/>
      <c r="EP2090" s="3"/>
      <c r="EQ2090" s="3"/>
      <c r="ER2090" s="3"/>
      <c r="ES2090" s="3"/>
      <c r="ET2090" s="3"/>
      <c r="EU2090" s="3"/>
      <c r="EV2090" s="3"/>
      <c r="EW2090" s="3"/>
      <c r="EX2090" s="3"/>
      <c r="EY2090" s="3"/>
      <c r="EZ2090" s="3"/>
      <c r="FA2090" s="3"/>
      <c r="FB2090" s="3"/>
      <c r="FC2090" s="3"/>
      <c r="FD2090" s="3"/>
      <c r="FE2090" s="3"/>
      <c r="FF2090" s="3"/>
      <c r="FG2090" s="3"/>
      <c r="FH2090" s="3"/>
      <c r="FI2090" s="3"/>
      <c r="FJ2090" s="3"/>
      <c r="FK2090" s="3"/>
      <c r="FL2090" s="3"/>
      <c r="FM2090" s="3"/>
      <c r="FN2090" s="3"/>
      <c r="FO2090" s="3"/>
      <c r="FP2090" s="3"/>
      <c r="FQ2090" s="3"/>
      <c r="FR2090" s="3"/>
      <c r="FS2090" s="3"/>
      <c r="FT2090" s="3"/>
      <c r="FU2090" s="3"/>
      <c r="FV2090" s="3"/>
      <c r="FW2090" s="3"/>
      <c r="FX2090" s="3"/>
      <c r="FY2090" s="3"/>
      <c r="FZ2090" s="3"/>
      <c r="GA2090" s="3"/>
      <c r="GB2090" s="3"/>
      <c r="GC2090" s="3"/>
      <c r="GD2090" s="3"/>
      <c r="GE2090" s="3"/>
      <c r="GF2090" s="3"/>
      <c r="GG2090" s="3"/>
      <c r="GH2090" s="3"/>
      <c r="GI2090" s="3"/>
      <c r="GJ2090" s="3"/>
      <c r="GK2090" s="3"/>
      <c r="GL2090" s="3"/>
      <c r="GM2090" s="3"/>
      <c r="GN2090" s="3"/>
    </row>
    <row r="2091" spans="2:196" x14ac:dyDescent="0.2">
      <c r="B2091" s="3"/>
      <c r="C2091" s="3"/>
      <c r="D2091" s="3"/>
      <c r="E2091" s="3"/>
      <c r="F2091" s="6"/>
      <c r="G2091" s="6"/>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c r="DP2091" s="3"/>
      <c r="DQ2091" s="3"/>
      <c r="DR2091" s="3"/>
      <c r="DS2091" s="3"/>
      <c r="DT2091" s="3"/>
      <c r="DU2091" s="3"/>
      <c r="DV2091" s="3"/>
      <c r="DW2091" s="3"/>
      <c r="DX2091" s="3"/>
      <c r="DY2091" s="3"/>
      <c r="DZ2091" s="3"/>
      <c r="EA2091" s="3"/>
      <c r="EB2091" s="3"/>
      <c r="EC2091" s="3"/>
      <c r="ED2091" s="3"/>
      <c r="EE2091" s="3"/>
      <c r="EF2091" s="3"/>
      <c r="EG2091" s="3"/>
      <c r="EH2091" s="3"/>
      <c r="EI2091" s="3"/>
      <c r="EJ2091" s="3"/>
      <c r="EK2091" s="3"/>
      <c r="EL2091" s="3"/>
      <c r="EM2091" s="3"/>
      <c r="EN2091" s="3"/>
      <c r="EO2091" s="3"/>
      <c r="EP2091" s="3"/>
      <c r="EQ2091" s="3"/>
      <c r="ER2091" s="3"/>
      <c r="ES2091" s="3"/>
      <c r="ET2091" s="3"/>
      <c r="EU2091" s="3"/>
      <c r="EV2091" s="3"/>
      <c r="EW2091" s="3"/>
      <c r="EX2091" s="3"/>
      <c r="EY2091" s="3"/>
      <c r="EZ2091" s="3"/>
      <c r="FA2091" s="3"/>
      <c r="FB2091" s="3"/>
      <c r="FC2091" s="3"/>
      <c r="FD2091" s="3"/>
      <c r="FE2091" s="3"/>
      <c r="FF2091" s="3"/>
      <c r="FG2091" s="3"/>
      <c r="FH2091" s="3"/>
      <c r="FI2091" s="3"/>
      <c r="FJ2091" s="3"/>
      <c r="FK2091" s="3"/>
      <c r="FL2091" s="3"/>
      <c r="FM2091" s="3"/>
      <c r="FN2091" s="3"/>
      <c r="FO2091" s="3"/>
      <c r="FP2091" s="3"/>
      <c r="FQ2091" s="3"/>
      <c r="FR2091" s="3"/>
      <c r="FS2091" s="3"/>
      <c r="FT2091" s="3"/>
      <c r="FU2091" s="3"/>
      <c r="FV2091" s="3"/>
      <c r="FW2091" s="3"/>
      <c r="FX2091" s="3"/>
      <c r="FY2091" s="3"/>
      <c r="FZ2091" s="3"/>
      <c r="GA2091" s="3"/>
      <c r="GB2091" s="3"/>
      <c r="GC2091" s="3"/>
      <c r="GD2091" s="3"/>
      <c r="GE2091" s="3"/>
      <c r="GF2091" s="3"/>
      <c r="GG2091" s="3"/>
      <c r="GH2091" s="3"/>
      <c r="GI2091" s="3"/>
      <c r="GJ2091" s="3"/>
      <c r="GK2091" s="3"/>
      <c r="GL2091" s="3"/>
      <c r="GM2091" s="3"/>
      <c r="GN2091" s="3"/>
    </row>
    <row r="2092" spans="2:196" x14ac:dyDescent="0.2">
      <c r="B2092" s="3"/>
      <c r="C2092" s="3"/>
      <c r="D2092" s="3"/>
      <c r="E2092" s="3"/>
      <c r="F2092" s="6"/>
      <c r="G2092" s="6"/>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c r="DP2092" s="3"/>
      <c r="DQ2092" s="3"/>
      <c r="DR2092" s="3"/>
      <c r="DS2092" s="3"/>
      <c r="DT2092" s="3"/>
      <c r="DU2092" s="3"/>
      <c r="DV2092" s="3"/>
      <c r="DW2092" s="3"/>
      <c r="DX2092" s="3"/>
      <c r="DY2092" s="3"/>
      <c r="DZ2092" s="3"/>
      <c r="EA2092" s="3"/>
      <c r="EB2092" s="3"/>
      <c r="EC2092" s="3"/>
      <c r="ED2092" s="3"/>
      <c r="EE2092" s="3"/>
      <c r="EF2092" s="3"/>
      <c r="EG2092" s="3"/>
      <c r="EH2092" s="3"/>
      <c r="EI2092" s="3"/>
      <c r="EJ2092" s="3"/>
      <c r="EK2092" s="3"/>
      <c r="EL2092" s="3"/>
      <c r="EM2092" s="3"/>
      <c r="EN2092" s="3"/>
      <c r="EO2092" s="3"/>
      <c r="EP2092" s="3"/>
      <c r="EQ2092" s="3"/>
      <c r="ER2092" s="3"/>
      <c r="ES2092" s="3"/>
      <c r="ET2092" s="3"/>
      <c r="EU2092" s="3"/>
      <c r="EV2092" s="3"/>
      <c r="EW2092" s="3"/>
      <c r="EX2092" s="3"/>
      <c r="EY2092" s="3"/>
      <c r="EZ2092" s="3"/>
      <c r="FA2092" s="3"/>
      <c r="FB2092" s="3"/>
      <c r="FC2092" s="3"/>
      <c r="FD2092" s="3"/>
      <c r="FE2092" s="3"/>
      <c r="FF2092" s="3"/>
      <c r="FG2092" s="3"/>
      <c r="FH2092" s="3"/>
      <c r="FI2092" s="3"/>
      <c r="FJ2092" s="3"/>
      <c r="FK2092" s="3"/>
      <c r="FL2092" s="3"/>
      <c r="FM2092" s="3"/>
      <c r="FN2092" s="3"/>
      <c r="FO2092" s="3"/>
      <c r="FP2092" s="3"/>
      <c r="FQ2092" s="3"/>
      <c r="FR2092" s="3"/>
      <c r="FS2092" s="3"/>
      <c r="FT2092" s="3"/>
      <c r="FU2092" s="3"/>
      <c r="FV2092" s="3"/>
      <c r="FW2092" s="3"/>
      <c r="FX2092" s="3"/>
      <c r="FY2092" s="3"/>
      <c r="FZ2092" s="3"/>
      <c r="GA2092" s="3"/>
      <c r="GB2092" s="3"/>
      <c r="GC2092" s="3"/>
      <c r="GD2092" s="3"/>
      <c r="GE2092" s="3"/>
      <c r="GF2092" s="3"/>
      <c r="GG2092" s="3"/>
      <c r="GH2092" s="3"/>
      <c r="GI2092" s="3"/>
      <c r="GJ2092" s="3"/>
      <c r="GK2092" s="3"/>
      <c r="GL2092" s="3"/>
      <c r="GM2092" s="3"/>
      <c r="GN2092" s="3"/>
    </row>
    <row r="2093" spans="2:196" x14ac:dyDescent="0.2">
      <c r="B2093" s="3"/>
      <c r="C2093" s="3"/>
      <c r="D2093" s="3"/>
      <c r="E2093" s="3"/>
      <c r="F2093" s="6"/>
      <c r="G2093" s="6"/>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c r="DP2093" s="3"/>
      <c r="DQ2093" s="3"/>
      <c r="DR2093" s="3"/>
      <c r="DS2093" s="3"/>
      <c r="DT2093" s="3"/>
      <c r="DU2093" s="3"/>
      <c r="DV2093" s="3"/>
      <c r="DW2093" s="3"/>
      <c r="DX2093" s="3"/>
      <c r="DY2093" s="3"/>
      <c r="DZ2093" s="3"/>
      <c r="EA2093" s="3"/>
      <c r="EB2093" s="3"/>
      <c r="EC2093" s="3"/>
      <c r="ED2093" s="3"/>
      <c r="EE2093" s="3"/>
      <c r="EF2093" s="3"/>
      <c r="EG2093" s="3"/>
      <c r="EH2093" s="3"/>
      <c r="EI2093" s="3"/>
      <c r="EJ2093" s="3"/>
      <c r="EK2093" s="3"/>
      <c r="EL2093" s="3"/>
      <c r="EM2093" s="3"/>
      <c r="EN2093" s="3"/>
      <c r="EO2093" s="3"/>
      <c r="EP2093" s="3"/>
      <c r="EQ2093" s="3"/>
      <c r="ER2093" s="3"/>
      <c r="ES2093" s="3"/>
      <c r="ET2093" s="3"/>
      <c r="EU2093" s="3"/>
      <c r="EV2093" s="3"/>
      <c r="EW2093" s="3"/>
      <c r="EX2093" s="3"/>
      <c r="EY2093" s="3"/>
      <c r="EZ2093" s="3"/>
      <c r="FA2093" s="3"/>
      <c r="FB2093" s="3"/>
      <c r="FC2093" s="3"/>
      <c r="FD2093" s="3"/>
      <c r="FE2093" s="3"/>
      <c r="FF2093" s="3"/>
      <c r="FG2093" s="3"/>
      <c r="FH2093" s="3"/>
      <c r="FI2093" s="3"/>
      <c r="FJ2093" s="3"/>
      <c r="FK2093" s="3"/>
      <c r="FL2093" s="3"/>
      <c r="FM2093" s="3"/>
      <c r="FN2093" s="3"/>
      <c r="FO2093" s="3"/>
      <c r="FP2093" s="3"/>
      <c r="FQ2093" s="3"/>
      <c r="FR2093" s="3"/>
      <c r="FS2093" s="3"/>
      <c r="FT2093" s="3"/>
      <c r="FU2093" s="3"/>
      <c r="FV2093" s="3"/>
      <c r="FW2093" s="3"/>
      <c r="FX2093" s="3"/>
      <c r="FY2093" s="3"/>
      <c r="FZ2093" s="3"/>
      <c r="GA2093" s="3"/>
      <c r="GB2093" s="3"/>
      <c r="GC2093" s="3"/>
      <c r="GD2093" s="3"/>
      <c r="GE2093" s="3"/>
      <c r="GF2093" s="3"/>
      <c r="GG2093" s="3"/>
      <c r="GH2093" s="3"/>
      <c r="GI2093" s="3"/>
      <c r="GJ2093" s="3"/>
      <c r="GK2093" s="3"/>
      <c r="GL2093" s="3"/>
      <c r="GM2093" s="3"/>
      <c r="GN2093" s="3"/>
    </row>
    <row r="2094" spans="2:196" x14ac:dyDescent="0.2">
      <c r="B2094" s="3"/>
      <c r="C2094" s="3"/>
      <c r="D2094" s="3"/>
      <c r="E2094" s="3"/>
      <c r="F2094" s="6"/>
      <c r="G2094" s="6"/>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c r="DP2094" s="3"/>
      <c r="DQ2094" s="3"/>
      <c r="DR2094" s="3"/>
      <c r="DS2094" s="3"/>
      <c r="DT2094" s="3"/>
      <c r="DU2094" s="3"/>
      <c r="DV2094" s="3"/>
      <c r="DW2094" s="3"/>
      <c r="DX2094" s="3"/>
      <c r="DY2094" s="3"/>
      <c r="DZ2094" s="3"/>
      <c r="EA2094" s="3"/>
      <c r="EB2094" s="3"/>
      <c r="EC2094" s="3"/>
      <c r="ED2094" s="3"/>
      <c r="EE2094" s="3"/>
      <c r="EF2094" s="3"/>
      <c r="EG2094" s="3"/>
      <c r="EH2094" s="3"/>
      <c r="EI2094" s="3"/>
      <c r="EJ2094" s="3"/>
      <c r="EK2094" s="3"/>
      <c r="EL2094" s="3"/>
      <c r="EM2094" s="3"/>
      <c r="EN2094" s="3"/>
      <c r="EO2094" s="3"/>
      <c r="EP2094" s="3"/>
      <c r="EQ2094" s="3"/>
      <c r="ER2094" s="3"/>
      <c r="ES2094" s="3"/>
      <c r="ET2094" s="3"/>
      <c r="EU2094" s="3"/>
      <c r="EV2094" s="3"/>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row>
    <row r="2095" spans="2:196" x14ac:dyDescent="0.2">
      <c r="B2095" s="3"/>
      <c r="C2095" s="3"/>
      <c r="D2095" s="3"/>
      <c r="E2095" s="3"/>
      <c r="F2095" s="6"/>
      <c r="G2095" s="6"/>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c r="DP2095" s="3"/>
      <c r="DQ2095" s="3"/>
      <c r="DR2095" s="3"/>
      <c r="DS2095" s="3"/>
      <c r="DT2095" s="3"/>
      <c r="DU2095" s="3"/>
      <c r="DV2095" s="3"/>
      <c r="DW2095" s="3"/>
      <c r="DX2095" s="3"/>
      <c r="DY2095" s="3"/>
      <c r="DZ2095" s="3"/>
      <c r="EA2095" s="3"/>
      <c r="EB2095" s="3"/>
      <c r="EC2095" s="3"/>
      <c r="ED2095" s="3"/>
      <c r="EE2095" s="3"/>
      <c r="EF2095" s="3"/>
      <c r="EG2095" s="3"/>
      <c r="EH2095" s="3"/>
      <c r="EI2095" s="3"/>
      <c r="EJ2095" s="3"/>
      <c r="EK2095" s="3"/>
      <c r="EL2095" s="3"/>
      <c r="EM2095" s="3"/>
      <c r="EN2095" s="3"/>
      <c r="EO2095" s="3"/>
      <c r="EP2095" s="3"/>
      <c r="EQ2095" s="3"/>
      <c r="ER2095" s="3"/>
      <c r="ES2095" s="3"/>
      <c r="ET2095" s="3"/>
      <c r="EU2095" s="3"/>
      <c r="EV2095" s="3"/>
      <c r="EW2095" s="3"/>
      <c r="EX2095" s="3"/>
      <c r="EY2095" s="3"/>
      <c r="EZ2095" s="3"/>
      <c r="FA2095" s="3"/>
      <c r="FB2095" s="3"/>
      <c r="FC2095" s="3"/>
      <c r="FD2095" s="3"/>
      <c r="FE2095" s="3"/>
      <c r="FF2095" s="3"/>
      <c r="FG2095" s="3"/>
      <c r="FH2095" s="3"/>
      <c r="FI2095" s="3"/>
      <c r="FJ2095" s="3"/>
      <c r="FK2095" s="3"/>
      <c r="FL2095" s="3"/>
      <c r="FM2095" s="3"/>
      <c r="FN2095" s="3"/>
      <c r="FO2095" s="3"/>
      <c r="FP2095" s="3"/>
      <c r="FQ2095" s="3"/>
      <c r="FR2095" s="3"/>
      <c r="FS2095" s="3"/>
      <c r="FT2095" s="3"/>
      <c r="FU2095" s="3"/>
      <c r="FV2095" s="3"/>
      <c r="FW2095" s="3"/>
      <c r="FX2095" s="3"/>
      <c r="FY2095" s="3"/>
      <c r="FZ2095" s="3"/>
      <c r="GA2095" s="3"/>
      <c r="GB2095" s="3"/>
      <c r="GC2095" s="3"/>
      <c r="GD2095" s="3"/>
      <c r="GE2095" s="3"/>
      <c r="GF2095" s="3"/>
      <c r="GG2095" s="3"/>
      <c r="GH2095" s="3"/>
      <c r="GI2095" s="3"/>
      <c r="GJ2095" s="3"/>
      <c r="GK2095" s="3"/>
      <c r="GL2095" s="3"/>
      <c r="GM2095" s="3"/>
      <c r="GN2095" s="3"/>
    </row>
    <row r="2096" spans="2:196" x14ac:dyDescent="0.2">
      <c r="B2096" s="3"/>
      <c r="C2096" s="3"/>
      <c r="D2096" s="3"/>
      <c r="E2096" s="3"/>
      <c r="F2096" s="6"/>
      <c r="G2096" s="6"/>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c r="DP2096" s="3"/>
      <c r="DQ2096" s="3"/>
      <c r="DR2096" s="3"/>
      <c r="DS2096" s="3"/>
      <c r="DT2096" s="3"/>
      <c r="DU2096" s="3"/>
      <c r="DV2096" s="3"/>
      <c r="DW2096" s="3"/>
      <c r="DX2096" s="3"/>
      <c r="DY2096" s="3"/>
      <c r="DZ2096" s="3"/>
      <c r="EA2096" s="3"/>
      <c r="EB2096" s="3"/>
      <c r="EC2096" s="3"/>
      <c r="ED2096" s="3"/>
      <c r="EE2096" s="3"/>
      <c r="EF2096" s="3"/>
      <c r="EG2096" s="3"/>
      <c r="EH2096" s="3"/>
      <c r="EI2096" s="3"/>
      <c r="EJ2096" s="3"/>
      <c r="EK2096" s="3"/>
      <c r="EL2096" s="3"/>
      <c r="EM2096" s="3"/>
      <c r="EN2096" s="3"/>
      <c r="EO2096" s="3"/>
      <c r="EP2096" s="3"/>
      <c r="EQ2096" s="3"/>
      <c r="ER2096" s="3"/>
      <c r="ES2096" s="3"/>
      <c r="ET2096" s="3"/>
      <c r="EU2096" s="3"/>
      <c r="EV2096" s="3"/>
      <c r="EW2096" s="3"/>
      <c r="EX2096" s="3"/>
      <c r="EY2096" s="3"/>
      <c r="EZ2096" s="3"/>
      <c r="FA2096" s="3"/>
      <c r="FB2096" s="3"/>
      <c r="FC2096" s="3"/>
      <c r="FD2096" s="3"/>
      <c r="FE2096" s="3"/>
      <c r="FF2096" s="3"/>
      <c r="FG2096" s="3"/>
      <c r="FH2096" s="3"/>
      <c r="FI2096" s="3"/>
      <c r="FJ2096" s="3"/>
      <c r="FK2096" s="3"/>
      <c r="FL2096" s="3"/>
      <c r="FM2096" s="3"/>
      <c r="FN2096" s="3"/>
      <c r="FO2096" s="3"/>
      <c r="FP2096" s="3"/>
      <c r="FQ2096" s="3"/>
      <c r="FR2096" s="3"/>
      <c r="FS2096" s="3"/>
      <c r="FT2096" s="3"/>
      <c r="FU2096" s="3"/>
      <c r="FV2096" s="3"/>
      <c r="FW2096" s="3"/>
      <c r="FX2096" s="3"/>
      <c r="FY2096" s="3"/>
      <c r="FZ2096" s="3"/>
      <c r="GA2096" s="3"/>
      <c r="GB2096" s="3"/>
      <c r="GC2096" s="3"/>
      <c r="GD2096" s="3"/>
      <c r="GE2096" s="3"/>
      <c r="GF2096" s="3"/>
      <c r="GG2096" s="3"/>
      <c r="GH2096" s="3"/>
      <c r="GI2096" s="3"/>
      <c r="GJ2096" s="3"/>
      <c r="GK2096" s="3"/>
      <c r="GL2096" s="3"/>
      <c r="GM2096" s="3"/>
      <c r="GN2096" s="3"/>
    </row>
    <row r="2097" spans="2:196" x14ac:dyDescent="0.2">
      <c r="B2097" s="3"/>
      <c r="C2097" s="3"/>
      <c r="D2097" s="3"/>
      <c r="E2097" s="3"/>
      <c r="F2097" s="6"/>
      <c r="G2097" s="6"/>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c r="DP2097" s="3"/>
      <c r="DQ2097" s="3"/>
      <c r="DR2097" s="3"/>
      <c r="DS2097" s="3"/>
      <c r="DT2097" s="3"/>
      <c r="DU2097" s="3"/>
      <c r="DV2097" s="3"/>
      <c r="DW2097" s="3"/>
      <c r="DX2097" s="3"/>
      <c r="DY2097" s="3"/>
      <c r="DZ2097" s="3"/>
      <c r="EA2097" s="3"/>
      <c r="EB2097" s="3"/>
      <c r="EC2097" s="3"/>
      <c r="ED2097" s="3"/>
      <c r="EE2097" s="3"/>
      <c r="EF2097" s="3"/>
      <c r="EG2097" s="3"/>
      <c r="EH2097" s="3"/>
      <c r="EI2097" s="3"/>
      <c r="EJ2097" s="3"/>
      <c r="EK2097" s="3"/>
      <c r="EL2097" s="3"/>
      <c r="EM2097" s="3"/>
      <c r="EN2097" s="3"/>
      <c r="EO2097" s="3"/>
      <c r="EP2097" s="3"/>
      <c r="EQ2097" s="3"/>
      <c r="ER2097" s="3"/>
      <c r="ES2097" s="3"/>
      <c r="ET2097" s="3"/>
      <c r="EU2097" s="3"/>
      <c r="EV2097" s="3"/>
      <c r="EW2097" s="3"/>
      <c r="EX2097" s="3"/>
      <c r="EY2097" s="3"/>
      <c r="EZ2097" s="3"/>
      <c r="FA2097" s="3"/>
      <c r="FB2097" s="3"/>
      <c r="FC2097" s="3"/>
      <c r="FD2097" s="3"/>
      <c r="FE2097" s="3"/>
      <c r="FF2097" s="3"/>
      <c r="FG2097" s="3"/>
      <c r="FH2097" s="3"/>
      <c r="FI2097" s="3"/>
      <c r="FJ2097" s="3"/>
      <c r="FK2097" s="3"/>
      <c r="FL2097" s="3"/>
      <c r="FM2097" s="3"/>
      <c r="FN2097" s="3"/>
      <c r="FO2097" s="3"/>
      <c r="FP2097" s="3"/>
      <c r="FQ2097" s="3"/>
      <c r="FR2097" s="3"/>
      <c r="FS2097" s="3"/>
      <c r="FT2097" s="3"/>
      <c r="FU2097" s="3"/>
      <c r="FV2097" s="3"/>
      <c r="FW2097" s="3"/>
      <c r="FX2097" s="3"/>
      <c r="FY2097" s="3"/>
      <c r="FZ2097" s="3"/>
      <c r="GA2097" s="3"/>
      <c r="GB2097" s="3"/>
      <c r="GC2097" s="3"/>
      <c r="GD2097" s="3"/>
      <c r="GE2097" s="3"/>
      <c r="GF2097" s="3"/>
      <c r="GG2097" s="3"/>
      <c r="GH2097" s="3"/>
      <c r="GI2097" s="3"/>
      <c r="GJ2097" s="3"/>
      <c r="GK2097" s="3"/>
      <c r="GL2097" s="3"/>
      <c r="GM2097" s="3"/>
      <c r="GN2097" s="3"/>
    </row>
    <row r="2098" spans="2:196" x14ac:dyDescent="0.2">
      <c r="B2098" s="3"/>
      <c r="C2098" s="3"/>
      <c r="D2098" s="3"/>
      <c r="E2098" s="3"/>
      <c r="F2098" s="6"/>
      <c r="G2098" s="6"/>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c r="DP2098" s="3"/>
      <c r="DQ2098" s="3"/>
      <c r="DR2098" s="3"/>
      <c r="DS2098" s="3"/>
      <c r="DT2098" s="3"/>
      <c r="DU2098" s="3"/>
      <c r="DV2098" s="3"/>
      <c r="DW2098" s="3"/>
      <c r="DX2098" s="3"/>
      <c r="DY2098" s="3"/>
      <c r="DZ2098" s="3"/>
      <c r="EA2098" s="3"/>
      <c r="EB2098" s="3"/>
      <c r="EC2098" s="3"/>
      <c r="ED2098" s="3"/>
      <c r="EE2098" s="3"/>
      <c r="EF2098" s="3"/>
      <c r="EG2098" s="3"/>
      <c r="EH2098" s="3"/>
      <c r="EI2098" s="3"/>
      <c r="EJ2098" s="3"/>
      <c r="EK2098" s="3"/>
      <c r="EL2098" s="3"/>
      <c r="EM2098" s="3"/>
      <c r="EN2098" s="3"/>
      <c r="EO2098" s="3"/>
      <c r="EP2098" s="3"/>
      <c r="EQ2098" s="3"/>
      <c r="ER2098" s="3"/>
      <c r="ES2098" s="3"/>
      <c r="ET2098" s="3"/>
      <c r="EU2098" s="3"/>
      <c r="EV2098" s="3"/>
      <c r="EW2098" s="3"/>
      <c r="EX2098" s="3"/>
      <c r="EY2098" s="3"/>
      <c r="EZ2098" s="3"/>
      <c r="FA2098" s="3"/>
      <c r="FB2098" s="3"/>
      <c r="FC2098" s="3"/>
      <c r="FD2098" s="3"/>
      <c r="FE2098" s="3"/>
      <c r="FF2098" s="3"/>
      <c r="FG2098" s="3"/>
      <c r="FH2098" s="3"/>
      <c r="FI2098" s="3"/>
      <c r="FJ2098" s="3"/>
      <c r="FK2098" s="3"/>
      <c r="FL2098" s="3"/>
      <c r="FM2098" s="3"/>
      <c r="FN2098" s="3"/>
      <c r="FO2098" s="3"/>
      <c r="FP2098" s="3"/>
      <c r="FQ2098" s="3"/>
      <c r="FR2098" s="3"/>
      <c r="FS2098" s="3"/>
      <c r="FT2098" s="3"/>
      <c r="FU2098" s="3"/>
      <c r="FV2098" s="3"/>
      <c r="FW2098" s="3"/>
      <c r="FX2098" s="3"/>
      <c r="FY2098" s="3"/>
      <c r="FZ2098" s="3"/>
      <c r="GA2098" s="3"/>
      <c r="GB2098" s="3"/>
      <c r="GC2098" s="3"/>
      <c r="GD2098" s="3"/>
      <c r="GE2098" s="3"/>
      <c r="GF2098" s="3"/>
      <c r="GG2098" s="3"/>
      <c r="GH2098" s="3"/>
      <c r="GI2098" s="3"/>
      <c r="GJ2098" s="3"/>
      <c r="GK2098" s="3"/>
      <c r="GL2098" s="3"/>
      <c r="GM2098" s="3"/>
      <c r="GN2098" s="3"/>
    </row>
    <row r="2099" spans="2:196" x14ac:dyDescent="0.2">
      <c r="B2099" s="3"/>
      <c r="C2099" s="3"/>
      <c r="D2099" s="3"/>
      <c r="E2099" s="3"/>
      <c r="F2099" s="6"/>
      <c r="G2099" s="6"/>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c r="DP2099" s="3"/>
      <c r="DQ2099" s="3"/>
      <c r="DR2099" s="3"/>
      <c r="DS2099" s="3"/>
      <c r="DT2099" s="3"/>
      <c r="DU2099" s="3"/>
      <c r="DV2099" s="3"/>
      <c r="DW2099" s="3"/>
      <c r="DX2099" s="3"/>
      <c r="DY2099" s="3"/>
      <c r="DZ2099" s="3"/>
      <c r="EA2099" s="3"/>
      <c r="EB2099" s="3"/>
      <c r="EC2099" s="3"/>
      <c r="ED2099" s="3"/>
      <c r="EE2099" s="3"/>
      <c r="EF2099" s="3"/>
      <c r="EG2099" s="3"/>
      <c r="EH2099" s="3"/>
      <c r="EI2099" s="3"/>
      <c r="EJ2099" s="3"/>
      <c r="EK2099" s="3"/>
      <c r="EL2099" s="3"/>
      <c r="EM2099" s="3"/>
      <c r="EN2099" s="3"/>
      <c r="EO2099" s="3"/>
      <c r="EP2099" s="3"/>
      <c r="EQ2099" s="3"/>
      <c r="ER2099" s="3"/>
      <c r="ES2099" s="3"/>
      <c r="ET2099" s="3"/>
      <c r="EU2099" s="3"/>
      <c r="EV2099" s="3"/>
      <c r="EW2099" s="3"/>
      <c r="EX2099" s="3"/>
      <c r="EY2099" s="3"/>
      <c r="EZ2099" s="3"/>
      <c r="FA2099" s="3"/>
      <c r="FB2099" s="3"/>
      <c r="FC2099" s="3"/>
      <c r="FD2099" s="3"/>
      <c r="FE2099" s="3"/>
      <c r="FF2099" s="3"/>
      <c r="FG2099" s="3"/>
      <c r="FH2099" s="3"/>
      <c r="FI2099" s="3"/>
      <c r="FJ2099" s="3"/>
      <c r="FK2099" s="3"/>
      <c r="FL2099" s="3"/>
      <c r="FM2099" s="3"/>
      <c r="FN2099" s="3"/>
      <c r="FO2099" s="3"/>
      <c r="FP2099" s="3"/>
      <c r="FQ2099" s="3"/>
      <c r="FR2099" s="3"/>
      <c r="FS2099" s="3"/>
      <c r="FT2099" s="3"/>
      <c r="FU2099" s="3"/>
      <c r="FV2099" s="3"/>
      <c r="FW2099" s="3"/>
      <c r="FX2099" s="3"/>
      <c r="FY2099" s="3"/>
      <c r="FZ2099" s="3"/>
      <c r="GA2099" s="3"/>
      <c r="GB2099" s="3"/>
      <c r="GC2099" s="3"/>
      <c r="GD2099" s="3"/>
      <c r="GE2099" s="3"/>
      <c r="GF2099" s="3"/>
      <c r="GG2099" s="3"/>
      <c r="GH2099" s="3"/>
      <c r="GI2099" s="3"/>
      <c r="GJ2099" s="3"/>
      <c r="GK2099" s="3"/>
      <c r="GL2099" s="3"/>
      <c r="GM2099" s="3"/>
      <c r="GN2099" s="3"/>
    </row>
    <row r="2100" spans="2:196" x14ac:dyDescent="0.2">
      <c r="B2100" s="3"/>
      <c r="C2100" s="3"/>
      <c r="D2100" s="3"/>
      <c r="E2100" s="3"/>
      <c r="F2100" s="6"/>
      <c r="G2100" s="6"/>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c r="DP2100" s="3"/>
      <c r="DQ2100" s="3"/>
      <c r="DR2100" s="3"/>
      <c r="DS2100" s="3"/>
      <c r="DT2100" s="3"/>
      <c r="DU2100" s="3"/>
      <c r="DV2100" s="3"/>
      <c r="DW2100" s="3"/>
      <c r="DX2100" s="3"/>
      <c r="DY2100" s="3"/>
      <c r="DZ2100" s="3"/>
      <c r="EA2100" s="3"/>
      <c r="EB2100" s="3"/>
      <c r="EC2100" s="3"/>
      <c r="ED2100" s="3"/>
      <c r="EE2100" s="3"/>
      <c r="EF2100" s="3"/>
      <c r="EG2100" s="3"/>
      <c r="EH2100" s="3"/>
      <c r="EI2100" s="3"/>
      <c r="EJ2100" s="3"/>
      <c r="EK2100" s="3"/>
      <c r="EL2100" s="3"/>
      <c r="EM2100" s="3"/>
      <c r="EN2100" s="3"/>
      <c r="EO2100" s="3"/>
      <c r="EP2100" s="3"/>
      <c r="EQ2100" s="3"/>
      <c r="ER2100" s="3"/>
      <c r="ES2100" s="3"/>
      <c r="ET2100" s="3"/>
      <c r="EU2100" s="3"/>
      <c r="EV2100" s="3"/>
      <c r="EW2100" s="3"/>
      <c r="EX2100" s="3"/>
      <c r="EY2100" s="3"/>
      <c r="EZ2100" s="3"/>
      <c r="FA2100" s="3"/>
      <c r="FB2100" s="3"/>
      <c r="FC2100" s="3"/>
      <c r="FD2100" s="3"/>
      <c r="FE2100" s="3"/>
      <c r="FF2100" s="3"/>
      <c r="FG2100" s="3"/>
      <c r="FH2100" s="3"/>
      <c r="FI2100" s="3"/>
      <c r="FJ2100" s="3"/>
      <c r="FK2100" s="3"/>
      <c r="FL2100" s="3"/>
      <c r="FM2100" s="3"/>
      <c r="FN2100" s="3"/>
      <c r="FO2100" s="3"/>
      <c r="FP2100" s="3"/>
      <c r="FQ2100" s="3"/>
      <c r="FR2100" s="3"/>
      <c r="FS2100" s="3"/>
      <c r="FT2100" s="3"/>
      <c r="FU2100" s="3"/>
      <c r="FV2100" s="3"/>
      <c r="FW2100" s="3"/>
      <c r="FX2100" s="3"/>
      <c r="FY2100" s="3"/>
      <c r="FZ2100" s="3"/>
      <c r="GA2100" s="3"/>
      <c r="GB2100" s="3"/>
      <c r="GC2100" s="3"/>
      <c r="GD2100" s="3"/>
      <c r="GE2100" s="3"/>
      <c r="GF2100" s="3"/>
      <c r="GG2100" s="3"/>
      <c r="GH2100" s="3"/>
      <c r="GI2100" s="3"/>
      <c r="GJ2100" s="3"/>
      <c r="GK2100" s="3"/>
      <c r="GL2100" s="3"/>
      <c r="GM2100" s="3"/>
      <c r="GN2100" s="3"/>
    </row>
    <row r="2101" spans="2:196" x14ac:dyDescent="0.2">
      <c r="B2101" s="3"/>
      <c r="C2101" s="3"/>
      <c r="D2101" s="3"/>
      <c r="E2101" s="3"/>
      <c r="F2101" s="6"/>
      <c r="G2101" s="6"/>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c r="DP2101" s="3"/>
      <c r="DQ2101" s="3"/>
      <c r="DR2101" s="3"/>
      <c r="DS2101" s="3"/>
      <c r="DT2101" s="3"/>
      <c r="DU2101" s="3"/>
      <c r="DV2101" s="3"/>
      <c r="DW2101" s="3"/>
      <c r="DX2101" s="3"/>
      <c r="DY2101" s="3"/>
      <c r="DZ2101" s="3"/>
      <c r="EA2101" s="3"/>
      <c r="EB2101" s="3"/>
      <c r="EC2101" s="3"/>
      <c r="ED2101" s="3"/>
      <c r="EE2101" s="3"/>
      <c r="EF2101" s="3"/>
      <c r="EG2101" s="3"/>
      <c r="EH2101" s="3"/>
      <c r="EI2101" s="3"/>
      <c r="EJ2101" s="3"/>
      <c r="EK2101" s="3"/>
      <c r="EL2101" s="3"/>
      <c r="EM2101" s="3"/>
      <c r="EN2101" s="3"/>
      <c r="EO2101" s="3"/>
      <c r="EP2101" s="3"/>
      <c r="EQ2101" s="3"/>
      <c r="ER2101" s="3"/>
      <c r="ES2101" s="3"/>
      <c r="ET2101" s="3"/>
      <c r="EU2101" s="3"/>
      <c r="EV2101" s="3"/>
      <c r="EW2101" s="3"/>
      <c r="EX2101" s="3"/>
      <c r="EY2101" s="3"/>
      <c r="EZ2101" s="3"/>
      <c r="FA2101" s="3"/>
      <c r="FB2101" s="3"/>
      <c r="FC2101" s="3"/>
      <c r="FD2101" s="3"/>
      <c r="FE2101" s="3"/>
      <c r="FF2101" s="3"/>
      <c r="FG2101" s="3"/>
      <c r="FH2101" s="3"/>
      <c r="FI2101" s="3"/>
      <c r="FJ2101" s="3"/>
      <c r="FK2101" s="3"/>
      <c r="FL2101" s="3"/>
      <c r="FM2101" s="3"/>
      <c r="FN2101" s="3"/>
      <c r="FO2101" s="3"/>
      <c r="FP2101" s="3"/>
      <c r="FQ2101" s="3"/>
      <c r="FR2101" s="3"/>
      <c r="FS2101" s="3"/>
      <c r="FT2101" s="3"/>
      <c r="FU2101" s="3"/>
      <c r="FV2101" s="3"/>
      <c r="FW2101" s="3"/>
      <c r="FX2101" s="3"/>
      <c r="FY2101" s="3"/>
      <c r="FZ2101" s="3"/>
      <c r="GA2101" s="3"/>
      <c r="GB2101" s="3"/>
      <c r="GC2101" s="3"/>
      <c r="GD2101" s="3"/>
      <c r="GE2101" s="3"/>
      <c r="GF2101" s="3"/>
      <c r="GG2101" s="3"/>
      <c r="GH2101" s="3"/>
      <c r="GI2101" s="3"/>
      <c r="GJ2101" s="3"/>
      <c r="GK2101" s="3"/>
      <c r="GL2101" s="3"/>
      <c r="GM2101" s="3"/>
      <c r="GN2101" s="3"/>
    </row>
    <row r="2102" spans="2:196" x14ac:dyDescent="0.2">
      <c r="B2102" s="3"/>
      <c r="C2102" s="3"/>
      <c r="D2102" s="3"/>
      <c r="E2102" s="3"/>
      <c r="F2102" s="6"/>
      <c r="G2102" s="6"/>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c r="DP2102" s="3"/>
      <c r="DQ2102" s="3"/>
      <c r="DR2102" s="3"/>
      <c r="DS2102" s="3"/>
      <c r="DT2102" s="3"/>
      <c r="DU2102" s="3"/>
      <c r="DV2102" s="3"/>
      <c r="DW2102" s="3"/>
      <c r="DX2102" s="3"/>
      <c r="DY2102" s="3"/>
      <c r="DZ2102" s="3"/>
      <c r="EA2102" s="3"/>
      <c r="EB2102" s="3"/>
      <c r="EC2102" s="3"/>
      <c r="ED2102" s="3"/>
      <c r="EE2102" s="3"/>
      <c r="EF2102" s="3"/>
      <c r="EG2102" s="3"/>
      <c r="EH2102" s="3"/>
      <c r="EI2102" s="3"/>
      <c r="EJ2102" s="3"/>
      <c r="EK2102" s="3"/>
      <c r="EL2102" s="3"/>
      <c r="EM2102" s="3"/>
      <c r="EN2102" s="3"/>
      <c r="EO2102" s="3"/>
      <c r="EP2102" s="3"/>
      <c r="EQ2102" s="3"/>
      <c r="ER2102" s="3"/>
      <c r="ES2102" s="3"/>
      <c r="ET2102" s="3"/>
      <c r="EU2102" s="3"/>
      <c r="EV2102" s="3"/>
      <c r="EW2102" s="3"/>
      <c r="EX2102" s="3"/>
      <c r="EY2102" s="3"/>
      <c r="EZ2102" s="3"/>
      <c r="FA2102" s="3"/>
      <c r="FB2102" s="3"/>
      <c r="FC2102" s="3"/>
      <c r="FD2102" s="3"/>
      <c r="FE2102" s="3"/>
      <c r="FF2102" s="3"/>
      <c r="FG2102" s="3"/>
      <c r="FH2102" s="3"/>
      <c r="FI2102" s="3"/>
      <c r="FJ2102" s="3"/>
      <c r="FK2102" s="3"/>
      <c r="FL2102" s="3"/>
      <c r="FM2102" s="3"/>
      <c r="FN2102" s="3"/>
      <c r="FO2102" s="3"/>
      <c r="FP2102" s="3"/>
      <c r="FQ2102" s="3"/>
      <c r="FR2102" s="3"/>
      <c r="FS2102" s="3"/>
      <c r="FT2102" s="3"/>
      <c r="FU2102" s="3"/>
      <c r="FV2102" s="3"/>
      <c r="FW2102" s="3"/>
      <c r="FX2102" s="3"/>
      <c r="FY2102" s="3"/>
      <c r="FZ2102" s="3"/>
      <c r="GA2102" s="3"/>
      <c r="GB2102" s="3"/>
      <c r="GC2102" s="3"/>
      <c r="GD2102" s="3"/>
      <c r="GE2102" s="3"/>
      <c r="GF2102" s="3"/>
      <c r="GG2102" s="3"/>
      <c r="GH2102" s="3"/>
      <c r="GI2102" s="3"/>
      <c r="GJ2102" s="3"/>
      <c r="GK2102" s="3"/>
      <c r="GL2102" s="3"/>
      <c r="GM2102" s="3"/>
      <c r="GN2102" s="3"/>
    </row>
    <row r="2103" spans="2:196" x14ac:dyDescent="0.2">
      <c r="B2103" s="3"/>
      <c r="C2103" s="3"/>
      <c r="D2103" s="3"/>
      <c r="E2103" s="3"/>
      <c r="F2103" s="6"/>
      <c r="G2103" s="6"/>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c r="DP2103" s="3"/>
      <c r="DQ2103" s="3"/>
      <c r="DR2103" s="3"/>
      <c r="DS2103" s="3"/>
      <c r="DT2103" s="3"/>
      <c r="DU2103" s="3"/>
      <c r="DV2103" s="3"/>
      <c r="DW2103" s="3"/>
      <c r="DX2103" s="3"/>
      <c r="DY2103" s="3"/>
      <c r="DZ2103" s="3"/>
      <c r="EA2103" s="3"/>
      <c r="EB2103" s="3"/>
      <c r="EC2103" s="3"/>
      <c r="ED2103" s="3"/>
      <c r="EE2103" s="3"/>
      <c r="EF2103" s="3"/>
      <c r="EG2103" s="3"/>
      <c r="EH2103" s="3"/>
      <c r="EI2103" s="3"/>
      <c r="EJ2103" s="3"/>
      <c r="EK2103" s="3"/>
      <c r="EL2103" s="3"/>
      <c r="EM2103" s="3"/>
      <c r="EN2103" s="3"/>
      <c r="EO2103" s="3"/>
      <c r="EP2103" s="3"/>
      <c r="EQ2103" s="3"/>
      <c r="ER2103" s="3"/>
      <c r="ES2103" s="3"/>
      <c r="ET2103" s="3"/>
      <c r="EU2103" s="3"/>
      <c r="EV2103" s="3"/>
      <c r="EW2103" s="3"/>
      <c r="EX2103" s="3"/>
      <c r="EY2103" s="3"/>
      <c r="EZ2103" s="3"/>
      <c r="FA2103" s="3"/>
      <c r="FB2103" s="3"/>
      <c r="FC2103" s="3"/>
      <c r="FD2103" s="3"/>
      <c r="FE2103" s="3"/>
      <c r="FF2103" s="3"/>
      <c r="FG2103" s="3"/>
      <c r="FH2103" s="3"/>
      <c r="FI2103" s="3"/>
      <c r="FJ2103" s="3"/>
      <c r="FK2103" s="3"/>
      <c r="FL2103" s="3"/>
      <c r="FM2103" s="3"/>
      <c r="FN2103" s="3"/>
      <c r="FO2103" s="3"/>
      <c r="FP2103" s="3"/>
      <c r="FQ2103" s="3"/>
      <c r="FR2103" s="3"/>
      <c r="FS2103" s="3"/>
      <c r="FT2103" s="3"/>
      <c r="FU2103" s="3"/>
      <c r="FV2103" s="3"/>
      <c r="FW2103" s="3"/>
      <c r="FX2103" s="3"/>
      <c r="FY2103" s="3"/>
      <c r="FZ2103" s="3"/>
      <c r="GA2103" s="3"/>
      <c r="GB2103" s="3"/>
      <c r="GC2103" s="3"/>
      <c r="GD2103" s="3"/>
      <c r="GE2103" s="3"/>
      <c r="GF2103" s="3"/>
      <c r="GG2103" s="3"/>
      <c r="GH2103" s="3"/>
      <c r="GI2103" s="3"/>
      <c r="GJ2103" s="3"/>
      <c r="GK2103" s="3"/>
      <c r="GL2103" s="3"/>
      <c r="GM2103" s="3"/>
      <c r="GN2103" s="3"/>
    </row>
    <row r="2104" spans="2:196" x14ac:dyDescent="0.2">
      <c r="B2104" s="3"/>
      <c r="C2104" s="3"/>
      <c r="D2104" s="3"/>
      <c r="E2104" s="3"/>
      <c r="F2104" s="6"/>
      <c r="G2104" s="6"/>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c r="DP2104" s="3"/>
      <c r="DQ2104" s="3"/>
      <c r="DR2104" s="3"/>
      <c r="DS2104" s="3"/>
      <c r="DT2104" s="3"/>
      <c r="DU2104" s="3"/>
      <c r="DV2104" s="3"/>
      <c r="DW2104" s="3"/>
      <c r="DX2104" s="3"/>
      <c r="DY2104" s="3"/>
      <c r="DZ2104" s="3"/>
      <c r="EA2104" s="3"/>
      <c r="EB2104" s="3"/>
      <c r="EC2104" s="3"/>
      <c r="ED2104" s="3"/>
      <c r="EE2104" s="3"/>
      <c r="EF2104" s="3"/>
      <c r="EG2104" s="3"/>
      <c r="EH2104" s="3"/>
      <c r="EI2104" s="3"/>
      <c r="EJ2104" s="3"/>
      <c r="EK2104" s="3"/>
      <c r="EL2104" s="3"/>
      <c r="EM2104" s="3"/>
      <c r="EN2104" s="3"/>
      <c r="EO2104" s="3"/>
      <c r="EP2104" s="3"/>
      <c r="EQ2104" s="3"/>
      <c r="ER2104" s="3"/>
      <c r="ES2104" s="3"/>
      <c r="ET2104" s="3"/>
      <c r="EU2104" s="3"/>
      <c r="EV2104" s="3"/>
      <c r="EW2104" s="3"/>
      <c r="EX2104" s="3"/>
      <c r="EY2104" s="3"/>
      <c r="EZ2104" s="3"/>
      <c r="FA2104" s="3"/>
      <c r="FB2104" s="3"/>
      <c r="FC2104" s="3"/>
      <c r="FD2104" s="3"/>
      <c r="FE2104" s="3"/>
      <c r="FF2104" s="3"/>
      <c r="FG2104" s="3"/>
      <c r="FH2104" s="3"/>
      <c r="FI2104" s="3"/>
      <c r="FJ2104" s="3"/>
      <c r="FK2104" s="3"/>
      <c r="FL2104" s="3"/>
      <c r="FM2104" s="3"/>
      <c r="FN2104" s="3"/>
      <c r="FO2104" s="3"/>
      <c r="FP2104" s="3"/>
      <c r="FQ2104" s="3"/>
      <c r="FR2104" s="3"/>
      <c r="FS2104" s="3"/>
      <c r="FT2104" s="3"/>
      <c r="FU2104" s="3"/>
      <c r="FV2104" s="3"/>
      <c r="FW2104" s="3"/>
      <c r="FX2104" s="3"/>
      <c r="FY2104" s="3"/>
      <c r="FZ2104" s="3"/>
      <c r="GA2104" s="3"/>
      <c r="GB2104" s="3"/>
      <c r="GC2104" s="3"/>
      <c r="GD2104" s="3"/>
      <c r="GE2104" s="3"/>
      <c r="GF2104" s="3"/>
      <c r="GG2104" s="3"/>
      <c r="GH2104" s="3"/>
      <c r="GI2104" s="3"/>
      <c r="GJ2104" s="3"/>
      <c r="GK2104" s="3"/>
      <c r="GL2104" s="3"/>
      <c r="GM2104" s="3"/>
      <c r="GN2104" s="3"/>
    </row>
    <row r="2105" spans="2:196" x14ac:dyDescent="0.2">
      <c r="B2105" s="3"/>
      <c r="C2105" s="3"/>
      <c r="D2105" s="3"/>
      <c r="E2105" s="3"/>
      <c r="F2105" s="6"/>
      <c r="G2105" s="6"/>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c r="DP2105" s="3"/>
      <c r="DQ2105" s="3"/>
      <c r="DR2105" s="3"/>
      <c r="DS2105" s="3"/>
      <c r="DT2105" s="3"/>
      <c r="DU2105" s="3"/>
      <c r="DV2105" s="3"/>
      <c r="DW2105" s="3"/>
      <c r="DX2105" s="3"/>
      <c r="DY2105" s="3"/>
      <c r="DZ2105" s="3"/>
      <c r="EA2105" s="3"/>
      <c r="EB2105" s="3"/>
      <c r="EC2105" s="3"/>
      <c r="ED2105" s="3"/>
      <c r="EE2105" s="3"/>
      <c r="EF2105" s="3"/>
      <c r="EG2105" s="3"/>
      <c r="EH2105" s="3"/>
      <c r="EI2105" s="3"/>
      <c r="EJ2105" s="3"/>
      <c r="EK2105" s="3"/>
      <c r="EL2105" s="3"/>
      <c r="EM2105" s="3"/>
      <c r="EN2105" s="3"/>
      <c r="EO2105" s="3"/>
      <c r="EP2105" s="3"/>
      <c r="EQ2105" s="3"/>
      <c r="ER2105" s="3"/>
      <c r="ES2105" s="3"/>
      <c r="ET2105" s="3"/>
      <c r="EU2105" s="3"/>
      <c r="EV2105" s="3"/>
      <c r="EW2105" s="3"/>
      <c r="EX2105" s="3"/>
      <c r="EY2105" s="3"/>
      <c r="EZ2105" s="3"/>
      <c r="FA2105" s="3"/>
      <c r="FB2105" s="3"/>
      <c r="FC2105" s="3"/>
      <c r="FD2105" s="3"/>
      <c r="FE2105" s="3"/>
      <c r="FF2105" s="3"/>
      <c r="FG2105" s="3"/>
      <c r="FH2105" s="3"/>
      <c r="FI2105" s="3"/>
      <c r="FJ2105" s="3"/>
      <c r="FK2105" s="3"/>
      <c r="FL2105" s="3"/>
      <c r="FM2105" s="3"/>
      <c r="FN2105" s="3"/>
      <c r="FO2105" s="3"/>
      <c r="FP2105" s="3"/>
      <c r="FQ2105" s="3"/>
      <c r="FR2105" s="3"/>
      <c r="FS2105" s="3"/>
      <c r="FT2105" s="3"/>
      <c r="FU2105" s="3"/>
      <c r="FV2105" s="3"/>
      <c r="FW2105" s="3"/>
      <c r="FX2105" s="3"/>
      <c r="FY2105" s="3"/>
      <c r="FZ2105" s="3"/>
      <c r="GA2105" s="3"/>
      <c r="GB2105" s="3"/>
      <c r="GC2105" s="3"/>
      <c r="GD2105" s="3"/>
      <c r="GE2105" s="3"/>
      <c r="GF2105" s="3"/>
      <c r="GG2105" s="3"/>
      <c r="GH2105" s="3"/>
      <c r="GI2105" s="3"/>
      <c r="GJ2105" s="3"/>
      <c r="GK2105" s="3"/>
      <c r="GL2105" s="3"/>
      <c r="GM2105" s="3"/>
      <c r="GN2105" s="3"/>
    </row>
    <row r="2106" spans="2:196" x14ac:dyDescent="0.2">
      <c r="B2106" s="3"/>
      <c r="C2106" s="3"/>
      <c r="D2106" s="3"/>
      <c r="E2106" s="3"/>
      <c r="F2106" s="6"/>
      <c r="G2106" s="6"/>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c r="DP2106" s="3"/>
      <c r="DQ2106" s="3"/>
      <c r="DR2106" s="3"/>
      <c r="DS2106" s="3"/>
      <c r="DT2106" s="3"/>
      <c r="DU2106" s="3"/>
      <c r="DV2106" s="3"/>
      <c r="DW2106" s="3"/>
      <c r="DX2106" s="3"/>
      <c r="DY2106" s="3"/>
      <c r="DZ2106" s="3"/>
      <c r="EA2106" s="3"/>
      <c r="EB2106" s="3"/>
      <c r="EC2106" s="3"/>
      <c r="ED2106" s="3"/>
      <c r="EE2106" s="3"/>
      <c r="EF2106" s="3"/>
      <c r="EG2106" s="3"/>
      <c r="EH2106" s="3"/>
      <c r="EI2106" s="3"/>
      <c r="EJ2106" s="3"/>
      <c r="EK2106" s="3"/>
      <c r="EL2106" s="3"/>
      <c r="EM2106" s="3"/>
      <c r="EN2106" s="3"/>
      <c r="EO2106" s="3"/>
      <c r="EP2106" s="3"/>
      <c r="EQ2106" s="3"/>
      <c r="ER2106" s="3"/>
      <c r="ES2106" s="3"/>
      <c r="ET2106" s="3"/>
      <c r="EU2106" s="3"/>
      <c r="EV2106" s="3"/>
      <c r="EW2106" s="3"/>
      <c r="EX2106" s="3"/>
      <c r="EY2106" s="3"/>
      <c r="EZ2106" s="3"/>
      <c r="FA2106" s="3"/>
      <c r="FB2106" s="3"/>
      <c r="FC2106" s="3"/>
      <c r="FD2106" s="3"/>
      <c r="FE2106" s="3"/>
      <c r="FF2106" s="3"/>
      <c r="FG2106" s="3"/>
      <c r="FH2106" s="3"/>
      <c r="FI2106" s="3"/>
      <c r="FJ2106" s="3"/>
      <c r="FK2106" s="3"/>
      <c r="FL2106" s="3"/>
      <c r="FM2106" s="3"/>
      <c r="FN2106" s="3"/>
      <c r="FO2106" s="3"/>
      <c r="FP2106" s="3"/>
      <c r="FQ2106" s="3"/>
      <c r="FR2106" s="3"/>
      <c r="FS2106" s="3"/>
      <c r="FT2106" s="3"/>
      <c r="FU2106" s="3"/>
      <c r="FV2106" s="3"/>
      <c r="FW2106" s="3"/>
      <c r="FX2106" s="3"/>
      <c r="FY2106" s="3"/>
      <c r="FZ2106" s="3"/>
      <c r="GA2106" s="3"/>
      <c r="GB2106" s="3"/>
      <c r="GC2106" s="3"/>
      <c r="GD2106" s="3"/>
      <c r="GE2106" s="3"/>
      <c r="GF2106" s="3"/>
      <c r="GG2106" s="3"/>
      <c r="GH2106" s="3"/>
      <c r="GI2106" s="3"/>
      <c r="GJ2106" s="3"/>
      <c r="GK2106" s="3"/>
      <c r="GL2106" s="3"/>
      <c r="GM2106" s="3"/>
      <c r="GN2106" s="3"/>
    </row>
    <row r="2107" spans="2:196" x14ac:dyDescent="0.2">
      <c r="B2107" s="3"/>
      <c r="C2107" s="3"/>
      <c r="D2107" s="3"/>
      <c r="E2107" s="3"/>
      <c r="F2107" s="6"/>
      <c r="G2107" s="6"/>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3"/>
      <c r="CY2107" s="3"/>
      <c r="CZ2107" s="3"/>
      <c r="DA2107" s="3"/>
      <c r="DB2107" s="3"/>
      <c r="DC2107" s="3"/>
      <c r="DD2107" s="3"/>
      <c r="DE2107" s="3"/>
      <c r="DF2107" s="3"/>
      <c r="DG2107" s="3"/>
      <c r="DH2107" s="3"/>
      <c r="DI2107" s="3"/>
      <c r="DJ2107" s="3"/>
      <c r="DK2107" s="3"/>
      <c r="DL2107" s="3"/>
      <c r="DM2107" s="3"/>
      <c r="DN2107" s="3"/>
      <c r="DO2107" s="3"/>
      <c r="DP2107" s="3"/>
      <c r="DQ2107" s="3"/>
      <c r="DR2107" s="3"/>
      <c r="DS2107" s="3"/>
      <c r="DT2107" s="3"/>
      <c r="DU2107" s="3"/>
      <c r="DV2107" s="3"/>
      <c r="DW2107" s="3"/>
      <c r="DX2107" s="3"/>
      <c r="DY2107" s="3"/>
      <c r="DZ2107" s="3"/>
      <c r="EA2107" s="3"/>
      <c r="EB2107" s="3"/>
      <c r="EC2107" s="3"/>
      <c r="ED2107" s="3"/>
      <c r="EE2107" s="3"/>
      <c r="EF2107" s="3"/>
      <c r="EG2107" s="3"/>
      <c r="EH2107" s="3"/>
      <c r="EI2107" s="3"/>
      <c r="EJ2107" s="3"/>
      <c r="EK2107" s="3"/>
      <c r="EL2107" s="3"/>
      <c r="EM2107" s="3"/>
      <c r="EN2107" s="3"/>
      <c r="EO2107" s="3"/>
      <c r="EP2107" s="3"/>
      <c r="EQ2107" s="3"/>
      <c r="ER2107" s="3"/>
      <c r="ES2107" s="3"/>
      <c r="ET2107" s="3"/>
      <c r="EU2107" s="3"/>
      <c r="EV2107" s="3"/>
      <c r="EW2107" s="3"/>
      <c r="EX2107" s="3"/>
      <c r="EY2107" s="3"/>
      <c r="EZ2107" s="3"/>
      <c r="FA2107" s="3"/>
      <c r="FB2107" s="3"/>
      <c r="FC2107" s="3"/>
      <c r="FD2107" s="3"/>
      <c r="FE2107" s="3"/>
      <c r="FF2107" s="3"/>
      <c r="FG2107" s="3"/>
      <c r="FH2107" s="3"/>
      <c r="FI2107" s="3"/>
      <c r="FJ2107" s="3"/>
      <c r="FK2107" s="3"/>
      <c r="FL2107" s="3"/>
      <c r="FM2107" s="3"/>
      <c r="FN2107" s="3"/>
      <c r="FO2107" s="3"/>
      <c r="FP2107" s="3"/>
      <c r="FQ2107" s="3"/>
      <c r="FR2107" s="3"/>
      <c r="FS2107" s="3"/>
      <c r="FT2107" s="3"/>
      <c r="FU2107" s="3"/>
      <c r="FV2107" s="3"/>
      <c r="FW2107" s="3"/>
      <c r="FX2107" s="3"/>
      <c r="FY2107" s="3"/>
      <c r="FZ2107" s="3"/>
      <c r="GA2107" s="3"/>
      <c r="GB2107" s="3"/>
      <c r="GC2107" s="3"/>
      <c r="GD2107" s="3"/>
      <c r="GE2107" s="3"/>
      <c r="GF2107" s="3"/>
      <c r="GG2107" s="3"/>
      <c r="GH2107" s="3"/>
      <c r="GI2107" s="3"/>
      <c r="GJ2107" s="3"/>
      <c r="GK2107" s="3"/>
      <c r="GL2107" s="3"/>
      <c r="GM2107" s="3"/>
      <c r="GN2107" s="3"/>
    </row>
    <row r="2108" spans="2:196" x14ac:dyDescent="0.2">
      <c r="B2108" s="3"/>
      <c r="C2108" s="3"/>
      <c r="D2108" s="3"/>
      <c r="E2108" s="3"/>
      <c r="F2108" s="6"/>
      <c r="G2108" s="6"/>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3"/>
      <c r="CY2108" s="3"/>
      <c r="CZ2108" s="3"/>
      <c r="DA2108" s="3"/>
      <c r="DB2108" s="3"/>
      <c r="DC2108" s="3"/>
      <c r="DD2108" s="3"/>
      <c r="DE2108" s="3"/>
      <c r="DF2108" s="3"/>
      <c r="DG2108" s="3"/>
      <c r="DH2108" s="3"/>
      <c r="DI2108" s="3"/>
      <c r="DJ2108" s="3"/>
      <c r="DK2108" s="3"/>
      <c r="DL2108" s="3"/>
      <c r="DM2108" s="3"/>
      <c r="DN2108" s="3"/>
      <c r="DO2108" s="3"/>
      <c r="DP2108" s="3"/>
      <c r="DQ2108" s="3"/>
      <c r="DR2108" s="3"/>
      <c r="DS2108" s="3"/>
      <c r="DT2108" s="3"/>
      <c r="DU2108" s="3"/>
      <c r="DV2108" s="3"/>
      <c r="DW2108" s="3"/>
      <c r="DX2108" s="3"/>
      <c r="DY2108" s="3"/>
      <c r="DZ2108" s="3"/>
      <c r="EA2108" s="3"/>
      <c r="EB2108" s="3"/>
      <c r="EC2108" s="3"/>
      <c r="ED2108" s="3"/>
      <c r="EE2108" s="3"/>
      <c r="EF2108" s="3"/>
      <c r="EG2108" s="3"/>
      <c r="EH2108" s="3"/>
      <c r="EI2108" s="3"/>
      <c r="EJ2108" s="3"/>
      <c r="EK2108" s="3"/>
      <c r="EL2108" s="3"/>
      <c r="EM2108" s="3"/>
      <c r="EN2108" s="3"/>
      <c r="EO2108" s="3"/>
      <c r="EP2108" s="3"/>
      <c r="EQ2108" s="3"/>
      <c r="ER2108" s="3"/>
      <c r="ES2108" s="3"/>
      <c r="ET2108" s="3"/>
      <c r="EU2108" s="3"/>
      <c r="EV2108" s="3"/>
      <c r="EW2108" s="3"/>
      <c r="EX2108" s="3"/>
      <c r="EY2108" s="3"/>
      <c r="EZ2108" s="3"/>
      <c r="FA2108" s="3"/>
      <c r="FB2108" s="3"/>
      <c r="FC2108" s="3"/>
      <c r="FD2108" s="3"/>
      <c r="FE2108" s="3"/>
      <c r="FF2108" s="3"/>
      <c r="FG2108" s="3"/>
      <c r="FH2108" s="3"/>
      <c r="FI2108" s="3"/>
      <c r="FJ2108" s="3"/>
      <c r="FK2108" s="3"/>
      <c r="FL2108" s="3"/>
      <c r="FM2108" s="3"/>
      <c r="FN2108" s="3"/>
      <c r="FO2108" s="3"/>
      <c r="FP2108" s="3"/>
      <c r="FQ2108" s="3"/>
      <c r="FR2108" s="3"/>
      <c r="FS2108" s="3"/>
      <c r="FT2108" s="3"/>
      <c r="FU2108" s="3"/>
      <c r="FV2108" s="3"/>
      <c r="FW2108" s="3"/>
      <c r="FX2108" s="3"/>
      <c r="FY2108" s="3"/>
      <c r="FZ2108" s="3"/>
      <c r="GA2108" s="3"/>
      <c r="GB2108" s="3"/>
      <c r="GC2108" s="3"/>
      <c r="GD2108" s="3"/>
      <c r="GE2108" s="3"/>
      <c r="GF2108" s="3"/>
      <c r="GG2108" s="3"/>
      <c r="GH2108" s="3"/>
      <c r="GI2108" s="3"/>
      <c r="GJ2108" s="3"/>
      <c r="GK2108" s="3"/>
      <c r="GL2108" s="3"/>
      <c r="GM2108" s="3"/>
      <c r="GN2108" s="3"/>
    </row>
    <row r="2109" spans="2:196" x14ac:dyDescent="0.2">
      <c r="B2109" s="3"/>
      <c r="C2109" s="3"/>
      <c r="D2109" s="3"/>
      <c r="E2109" s="3"/>
      <c r="F2109" s="6"/>
      <c r="G2109" s="6"/>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3"/>
      <c r="CY2109" s="3"/>
      <c r="CZ2109" s="3"/>
      <c r="DA2109" s="3"/>
      <c r="DB2109" s="3"/>
      <c r="DC2109" s="3"/>
      <c r="DD2109" s="3"/>
      <c r="DE2109" s="3"/>
      <c r="DF2109" s="3"/>
      <c r="DG2109" s="3"/>
      <c r="DH2109" s="3"/>
      <c r="DI2109" s="3"/>
      <c r="DJ2109" s="3"/>
      <c r="DK2109" s="3"/>
      <c r="DL2109" s="3"/>
      <c r="DM2109" s="3"/>
      <c r="DN2109" s="3"/>
      <c r="DO2109" s="3"/>
      <c r="DP2109" s="3"/>
      <c r="DQ2109" s="3"/>
      <c r="DR2109" s="3"/>
      <c r="DS2109" s="3"/>
      <c r="DT2109" s="3"/>
      <c r="DU2109" s="3"/>
      <c r="DV2109" s="3"/>
      <c r="DW2109" s="3"/>
      <c r="DX2109" s="3"/>
      <c r="DY2109" s="3"/>
      <c r="DZ2109" s="3"/>
      <c r="EA2109" s="3"/>
      <c r="EB2109" s="3"/>
      <c r="EC2109" s="3"/>
      <c r="ED2109" s="3"/>
      <c r="EE2109" s="3"/>
      <c r="EF2109" s="3"/>
      <c r="EG2109" s="3"/>
      <c r="EH2109" s="3"/>
      <c r="EI2109" s="3"/>
      <c r="EJ2109" s="3"/>
      <c r="EK2109" s="3"/>
      <c r="EL2109" s="3"/>
      <c r="EM2109" s="3"/>
      <c r="EN2109" s="3"/>
      <c r="EO2109" s="3"/>
      <c r="EP2109" s="3"/>
      <c r="EQ2109" s="3"/>
      <c r="ER2109" s="3"/>
      <c r="ES2109" s="3"/>
      <c r="ET2109" s="3"/>
      <c r="EU2109" s="3"/>
      <c r="EV2109" s="3"/>
      <c r="EW2109" s="3"/>
      <c r="EX2109" s="3"/>
      <c r="EY2109" s="3"/>
      <c r="EZ2109" s="3"/>
      <c r="FA2109" s="3"/>
      <c r="FB2109" s="3"/>
      <c r="FC2109" s="3"/>
      <c r="FD2109" s="3"/>
      <c r="FE2109" s="3"/>
      <c r="FF2109" s="3"/>
      <c r="FG2109" s="3"/>
      <c r="FH2109" s="3"/>
      <c r="FI2109" s="3"/>
      <c r="FJ2109" s="3"/>
      <c r="FK2109" s="3"/>
      <c r="FL2109" s="3"/>
      <c r="FM2109" s="3"/>
      <c r="FN2109" s="3"/>
      <c r="FO2109" s="3"/>
      <c r="FP2109" s="3"/>
      <c r="FQ2109" s="3"/>
      <c r="FR2109" s="3"/>
      <c r="FS2109" s="3"/>
      <c r="FT2109" s="3"/>
      <c r="FU2109" s="3"/>
      <c r="FV2109" s="3"/>
      <c r="FW2109" s="3"/>
      <c r="FX2109" s="3"/>
      <c r="FY2109" s="3"/>
      <c r="FZ2109" s="3"/>
      <c r="GA2109" s="3"/>
      <c r="GB2109" s="3"/>
      <c r="GC2109" s="3"/>
      <c r="GD2109" s="3"/>
      <c r="GE2109" s="3"/>
      <c r="GF2109" s="3"/>
      <c r="GG2109" s="3"/>
      <c r="GH2109" s="3"/>
      <c r="GI2109" s="3"/>
      <c r="GJ2109" s="3"/>
      <c r="GK2109" s="3"/>
      <c r="GL2109" s="3"/>
      <c r="GM2109" s="3"/>
      <c r="GN2109" s="3"/>
    </row>
    <row r="2110" spans="2:196" x14ac:dyDescent="0.2">
      <c r="B2110" s="3"/>
      <c r="C2110" s="3"/>
      <c r="D2110" s="3"/>
      <c r="E2110" s="3"/>
      <c r="F2110" s="6"/>
      <c r="G2110" s="6"/>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3"/>
      <c r="CY2110" s="3"/>
      <c r="CZ2110" s="3"/>
      <c r="DA2110" s="3"/>
      <c r="DB2110" s="3"/>
      <c r="DC2110" s="3"/>
      <c r="DD2110" s="3"/>
      <c r="DE2110" s="3"/>
      <c r="DF2110" s="3"/>
      <c r="DG2110" s="3"/>
      <c r="DH2110" s="3"/>
      <c r="DI2110" s="3"/>
      <c r="DJ2110" s="3"/>
      <c r="DK2110" s="3"/>
      <c r="DL2110" s="3"/>
      <c r="DM2110" s="3"/>
      <c r="DN2110" s="3"/>
      <c r="DO2110" s="3"/>
      <c r="DP2110" s="3"/>
      <c r="DQ2110" s="3"/>
      <c r="DR2110" s="3"/>
      <c r="DS2110" s="3"/>
      <c r="DT2110" s="3"/>
      <c r="DU2110" s="3"/>
      <c r="DV2110" s="3"/>
      <c r="DW2110" s="3"/>
      <c r="DX2110" s="3"/>
      <c r="DY2110" s="3"/>
      <c r="DZ2110" s="3"/>
      <c r="EA2110" s="3"/>
      <c r="EB2110" s="3"/>
      <c r="EC2110" s="3"/>
      <c r="ED2110" s="3"/>
      <c r="EE2110" s="3"/>
      <c r="EF2110" s="3"/>
      <c r="EG2110" s="3"/>
      <c r="EH2110" s="3"/>
      <c r="EI2110" s="3"/>
      <c r="EJ2110" s="3"/>
      <c r="EK2110" s="3"/>
      <c r="EL2110" s="3"/>
      <c r="EM2110" s="3"/>
      <c r="EN2110" s="3"/>
      <c r="EO2110" s="3"/>
      <c r="EP2110" s="3"/>
      <c r="EQ2110" s="3"/>
      <c r="ER2110" s="3"/>
      <c r="ES2110" s="3"/>
      <c r="ET2110" s="3"/>
      <c r="EU2110" s="3"/>
      <c r="EV2110" s="3"/>
      <c r="EW2110" s="3"/>
      <c r="EX2110" s="3"/>
      <c r="EY2110" s="3"/>
      <c r="EZ2110" s="3"/>
      <c r="FA2110" s="3"/>
      <c r="FB2110" s="3"/>
      <c r="FC2110" s="3"/>
      <c r="FD2110" s="3"/>
      <c r="FE2110" s="3"/>
      <c r="FF2110" s="3"/>
      <c r="FG2110" s="3"/>
      <c r="FH2110" s="3"/>
      <c r="FI2110" s="3"/>
      <c r="FJ2110" s="3"/>
      <c r="FK2110" s="3"/>
      <c r="FL2110" s="3"/>
      <c r="FM2110" s="3"/>
      <c r="FN2110" s="3"/>
      <c r="FO2110" s="3"/>
      <c r="FP2110" s="3"/>
      <c r="FQ2110" s="3"/>
      <c r="FR2110" s="3"/>
      <c r="FS2110" s="3"/>
      <c r="FT2110" s="3"/>
      <c r="FU2110" s="3"/>
      <c r="FV2110" s="3"/>
      <c r="FW2110" s="3"/>
      <c r="FX2110" s="3"/>
      <c r="FY2110" s="3"/>
      <c r="FZ2110" s="3"/>
      <c r="GA2110" s="3"/>
      <c r="GB2110" s="3"/>
      <c r="GC2110" s="3"/>
      <c r="GD2110" s="3"/>
      <c r="GE2110" s="3"/>
      <c r="GF2110" s="3"/>
      <c r="GG2110" s="3"/>
      <c r="GH2110" s="3"/>
      <c r="GI2110" s="3"/>
      <c r="GJ2110" s="3"/>
      <c r="GK2110" s="3"/>
      <c r="GL2110" s="3"/>
      <c r="GM2110" s="3"/>
      <c r="GN2110" s="3"/>
    </row>
    <row r="2111" spans="2:196" x14ac:dyDescent="0.2">
      <c r="B2111" s="3"/>
      <c r="C2111" s="3"/>
      <c r="D2111" s="3"/>
      <c r="E2111" s="3"/>
      <c r="F2111" s="6"/>
      <c r="G2111" s="6"/>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c r="EO2111" s="3"/>
      <c r="EP2111" s="3"/>
      <c r="EQ2111" s="3"/>
      <c r="ER2111" s="3"/>
      <c r="ES2111" s="3"/>
      <c r="ET2111" s="3"/>
      <c r="EU2111" s="3"/>
      <c r="EV2111" s="3"/>
      <c r="EW2111" s="3"/>
      <c r="EX2111" s="3"/>
      <c r="EY2111" s="3"/>
      <c r="EZ2111" s="3"/>
      <c r="FA2111" s="3"/>
      <c r="FB2111" s="3"/>
      <c r="FC2111" s="3"/>
      <c r="FD2111" s="3"/>
      <c r="FE2111" s="3"/>
      <c r="FF2111" s="3"/>
      <c r="FG2111" s="3"/>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c r="GN2111" s="3"/>
    </row>
    <row r="2112" spans="2:196" x14ac:dyDescent="0.2">
      <c r="B2112" s="3"/>
      <c r="C2112" s="3"/>
      <c r="D2112" s="3"/>
      <c r="E2112" s="3"/>
      <c r="F2112" s="6"/>
      <c r="G2112" s="6"/>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c r="GN2112" s="3"/>
    </row>
    <row r="2113" spans="2:196" x14ac:dyDescent="0.2">
      <c r="B2113" s="3"/>
      <c r="C2113" s="3"/>
      <c r="D2113" s="3"/>
      <c r="E2113" s="3"/>
      <c r="F2113" s="6"/>
      <c r="G2113" s="6"/>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c r="GN2113" s="3"/>
    </row>
    <row r="2114" spans="2:196" x14ac:dyDescent="0.2">
      <c r="B2114" s="3"/>
      <c r="C2114" s="3"/>
      <c r="D2114" s="3"/>
      <c r="E2114" s="3"/>
      <c r="F2114" s="6"/>
      <c r="G2114" s="6"/>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c r="DP2114" s="3"/>
      <c r="DQ2114" s="3"/>
      <c r="DR2114" s="3"/>
      <c r="DS2114" s="3"/>
      <c r="DT2114" s="3"/>
      <c r="DU2114" s="3"/>
      <c r="DV2114" s="3"/>
      <c r="DW2114" s="3"/>
      <c r="DX2114" s="3"/>
      <c r="DY2114" s="3"/>
      <c r="DZ2114" s="3"/>
      <c r="EA2114" s="3"/>
      <c r="EB2114" s="3"/>
      <c r="EC2114" s="3"/>
      <c r="ED2114" s="3"/>
      <c r="EE2114" s="3"/>
      <c r="EF2114" s="3"/>
      <c r="EG2114" s="3"/>
      <c r="EH2114" s="3"/>
      <c r="EI2114" s="3"/>
      <c r="EJ2114" s="3"/>
      <c r="EK2114" s="3"/>
      <c r="EL2114" s="3"/>
      <c r="EM2114" s="3"/>
      <c r="EN2114" s="3"/>
      <c r="EO2114" s="3"/>
      <c r="EP2114" s="3"/>
      <c r="EQ2114" s="3"/>
      <c r="ER2114" s="3"/>
      <c r="ES2114" s="3"/>
      <c r="ET2114" s="3"/>
      <c r="EU2114" s="3"/>
      <c r="EV2114" s="3"/>
      <c r="EW2114" s="3"/>
      <c r="EX2114" s="3"/>
      <c r="EY2114" s="3"/>
      <c r="EZ2114" s="3"/>
      <c r="FA2114" s="3"/>
      <c r="FB2114" s="3"/>
      <c r="FC2114" s="3"/>
      <c r="FD2114" s="3"/>
      <c r="FE2114" s="3"/>
      <c r="FF2114" s="3"/>
      <c r="FG2114" s="3"/>
      <c r="FH2114" s="3"/>
      <c r="FI2114" s="3"/>
      <c r="FJ2114" s="3"/>
      <c r="FK2114" s="3"/>
      <c r="FL2114" s="3"/>
      <c r="FM2114" s="3"/>
      <c r="FN2114" s="3"/>
      <c r="FO2114" s="3"/>
      <c r="FP2114" s="3"/>
      <c r="FQ2114" s="3"/>
      <c r="FR2114" s="3"/>
      <c r="FS2114" s="3"/>
      <c r="FT2114" s="3"/>
      <c r="FU2114" s="3"/>
      <c r="FV2114" s="3"/>
      <c r="FW2114" s="3"/>
      <c r="FX2114" s="3"/>
      <c r="FY2114" s="3"/>
      <c r="FZ2114" s="3"/>
      <c r="GA2114" s="3"/>
      <c r="GB2114" s="3"/>
      <c r="GC2114" s="3"/>
      <c r="GD2114" s="3"/>
      <c r="GE2114" s="3"/>
      <c r="GF2114" s="3"/>
      <c r="GG2114" s="3"/>
      <c r="GH2114" s="3"/>
      <c r="GI2114" s="3"/>
      <c r="GJ2114" s="3"/>
      <c r="GK2114" s="3"/>
      <c r="GL2114" s="3"/>
      <c r="GM2114" s="3"/>
      <c r="GN2114" s="3"/>
    </row>
    <row r="2115" spans="2:196" x14ac:dyDescent="0.2">
      <c r="B2115" s="3"/>
      <c r="C2115" s="3"/>
      <c r="D2115" s="3"/>
      <c r="E2115" s="3"/>
      <c r="F2115" s="6"/>
      <c r="G2115" s="6"/>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c r="DP2115" s="3"/>
      <c r="DQ2115" s="3"/>
      <c r="DR2115" s="3"/>
      <c r="DS2115" s="3"/>
      <c r="DT2115" s="3"/>
      <c r="DU2115" s="3"/>
      <c r="DV2115" s="3"/>
      <c r="DW2115" s="3"/>
      <c r="DX2115" s="3"/>
      <c r="DY2115" s="3"/>
      <c r="DZ2115" s="3"/>
      <c r="EA2115" s="3"/>
      <c r="EB2115" s="3"/>
      <c r="EC2115" s="3"/>
      <c r="ED2115" s="3"/>
      <c r="EE2115" s="3"/>
      <c r="EF2115" s="3"/>
      <c r="EG2115" s="3"/>
      <c r="EH2115" s="3"/>
      <c r="EI2115" s="3"/>
      <c r="EJ2115" s="3"/>
      <c r="EK2115" s="3"/>
      <c r="EL2115" s="3"/>
      <c r="EM2115" s="3"/>
      <c r="EN2115" s="3"/>
      <c r="EO2115" s="3"/>
      <c r="EP2115" s="3"/>
      <c r="EQ2115" s="3"/>
      <c r="ER2115" s="3"/>
      <c r="ES2115" s="3"/>
      <c r="ET2115" s="3"/>
      <c r="EU2115" s="3"/>
      <c r="EV2115" s="3"/>
      <c r="EW2115" s="3"/>
      <c r="EX2115" s="3"/>
      <c r="EY2115" s="3"/>
      <c r="EZ2115" s="3"/>
      <c r="FA2115" s="3"/>
      <c r="FB2115" s="3"/>
      <c r="FC2115" s="3"/>
      <c r="FD2115" s="3"/>
      <c r="FE2115" s="3"/>
      <c r="FF2115" s="3"/>
      <c r="FG2115" s="3"/>
      <c r="FH2115" s="3"/>
      <c r="FI2115" s="3"/>
      <c r="FJ2115" s="3"/>
      <c r="FK2115" s="3"/>
      <c r="FL2115" s="3"/>
      <c r="FM2115" s="3"/>
      <c r="FN2115" s="3"/>
      <c r="FO2115" s="3"/>
      <c r="FP2115" s="3"/>
      <c r="FQ2115" s="3"/>
      <c r="FR2115" s="3"/>
      <c r="FS2115" s="3"/>
      <c r="FT2115" s="3"/>
      <c r="FU2115" s="3"/>
      <c r="FV2115" s="3"/>
      <c r="FW2115" s="3"/>
      <c r="FX2115" s="3"/>
      <c r="FY2115" s="3"/>
      <c r="FZ2115" s="3"/>
      <c r="GA2115" s="3"/>
      <c r="GB2115" s="3"/>
      <c r="GC2115" s="3"/>
      <c r="GD2115" s="3"/>
      <c r="GE2115" s="3"/>
      <c r="GF2115" s="3"/>
      <c r="GG2115" s="3"/>
      <c r="GH2115" s="3"/>
      <c r="GI2115" s="3"/>
      <c r="GJ2115" s="3"/>
      <c r="GK2115" s="3"/>
      <c r="GL2115" s="3"/>
      <c r="GM2115" s="3"/>
      <c r="GN2115" s="3"/>
    </row>
    <row r="2116" spans="2:196" x14ac:dyDescent="0.2">
      <c r="B2116" s="3"/>
      <c r="C2116" s="3"/>
      <c r="D2116" s="3"/>
      <c r="E2116" s="3"/>
      <c r="F2116" s="6"/>
      <c r="G2116" s="6"/>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c r="DP2116" s="3"/>
      <c r="DQ2116" s="3"/>
      <c r="DR2116" s="3"/>
      <c r="DS2116" s="3"/>
      <c r="DT2116" s="3"/>
      <c r="DU2116" s="3"/>
      <c r="DV2116" s="3"/>
      <c r="DW2116" s="3"/>
      <c r="DX2116" s="3"/>
      <c r="DY2116" s="3"/>
      <c r="DZ2116" s="3"/>
      <c r="EA2116" s="3"/>
      <c r="EB2116" s="3"/>
      <c r="EC2116" s="3"/>
      <c r="ED2116" s="3"/>
      <c r="EE2116" s="3"/>
      <c r="EF2116" s="3"/>
      <c r="EG2116" s="3"/>
      <c r="EH2116" s="3"/>
      <c r="EI2116" s="3"/>
      <c r="EJ2116" s="3"/>
      <c r="EK2116" s="3"/>
      <c r="EL2116" s="3"/>
      <c r="EM2116" s="3"/>
      <c r="EN2116" s="3"/>
      <c r="EO2116" s="3"/>
      <c r="EP2116" s="3"/>
      <c r="EQ2116" s="3"/>
      <c r="ER2116" s="3"/>
      <c r="ES2116" s="3"/>
      <c r="ET2116" s="3"/>
      <c r="EU2116" s="3"/>
      <c r="EV2116" s="3"/>
      <c r="EW2116" s="3"/>
      <c r="EX2116" s="3"/>
      <c r="EY2116" s="3"/>
      <c r="EZ2116" s="3"/>
      <c r="FA2116" s="3"/>
      <c r="FB2116" s="3"/>
      <c r="FC2116" s="3"/>
      <c r="FD2116" s="3"/>
      <c r="FE2116" s="3"/>
      <c r="FF2116" s="3"/>
      <c r="FG2116" s="3"/>
      <c r="FH2116" s="3"/>
      <c r="FI2116" s="3"/>
      <c r="FJ2116" s="3"/>
      <c r="FK2116" s="3"/>
      <c r="FL2116" s="3"/>
      <c r="FM2116" s="3"/>
      <c r="FN2116" s="3"/>
      <c r="FO2116" s="3"/>
      <c r="FP2116" s="3"/>
      <c r="FQ2116" s="3"/>
      <c r="FR2116" s="3"/>
      <c r="FS2116" s="3"/>
      <c r="FT2116" s="3"/>
      <c r="FU2116" s="3"/>
      <c r="FV2116" s="3"/>
      <c r="FW2116" s="3"/>
      <c r="FX2116" s="3"/>
      <c r="FY2116" s="3"/>
      <c r="FZ2116" s="3"/>
      <c r="GA2116" s="3"/>
      <c r="GB2116" s="3"/>
      <c r="GC2116" s="3"/>
      <c r="GD2116" s="3"/>
      <c r="GE2116" s="3"/>
      <c r="GF2116" s="3"/>
      <c r="GG2116" s="3"/>
      <c r="GH2116" s="3"/>
      <c r="GI2116" s="3"/>
      <c r="GJ2116" s="3"/>
      <c r="GK2116" s="3"/>
      <c r="GL2116" s="3"/>
      <c r="GM2116" s="3"/>
      <c r="GN2116" s="3"/>
    </row>
    <row r="2117" spans="2:196" x14ac:dyDescent="0.2">
      <c r="B2117" s="3"/>
      <c r="C2117" s="3"/>
      <c r="D2117" s="3"/>
      <c r="E2117" s="3"/>
      <c r="F2117" s="6"/>
      <c r="G2117" s="6"/>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c r="CL2117" s="3"/>
      <c r="CM2117" s="3"/>
      <c r="CN2117" s="3"/>
      <c r="CO2117" s="3"/>
      <c r="CP2117" s="3"/>
      <c r="CQ2117" s="3"/>
      <c r="CR2117" s="3"/>
      <c r="CS2117" s="3"/>
      <c r="CT2117" s="3"/>
      <c r="CU2117" s="3"/>
      <c r="CV2117" s="3"/>
      <c r="CW2117" s="3"/>
      <c r="CX2117" s="3"/>
      <c r="CY2117" s="3"/>
      <c r="CZ2117" s="3"/>
      <c r="DA2117" s="3"/>
      <c r="DB2117" s="3"/>
      <c r="DC2117" s="3"/>
      <c r="DD2117" s="3"/>
      <c r="DE2117" s="3"/>
      <c r="DF2117" s="3"/>
      <c r="DG2117" s="3"/>
      <c r="DH2117" s="3"/>
      <c r="DI2117" s="3"/>
      <c r="DJ2117" s="3"/>
      <c r="DK2117" s="3"/>
      <c r="DL2117" s="3"/>
      <c r="DM2117" s="3"/>
      <c r="DN2117" s="3"/>
      <c r="DO2117" s="3"/>
      <c r="DP2117" s="3"/>
      <c r="DQ2117" s="3"/>
      <c r="DR2117" s="3"/>
      <c r="DS2117" s="3"/>
      <c r="DT2117" s="3"/>
      <c r="DU2117" s="3"/>
      <c r="DV2117" s="3"/>
      <c r="DW2117" s="3"/>
      <c r="DX2117" s="3"/>
      <c r="DY2117" s="3"/>
      <c r="DZ2117" s="3"/>
      <c r="EA2117" s="3"/>
      <c r="EB2117" s="3"/>
      <c r="EC2117" s="3"/>
      <c r="ED2117" s="3"/>
      <c r="EE2117" s="3"/>
      <c r="EF2117" s="3"/>
      <c r="EG2117" s="3"/>
      <c r="EH2117" s="3"/>
      <c r="EI2117" s="3"/>
      <c r="EJ2117" s="3"/>
      <c r="EK2117" s="3"/>
      <c r="EL2117" s="3"/>
      <c r="EM2117" s="3"/>
      <c r="EN2117" s="3"/>
      <c r="EO2117" s="3"/>
      <c r="EP2117" s="3"/>
      <c r="EQ2117" s="3"/>
      <c r="ER2117" s="3"/>
      <c r="ES2117" s="3"/>
      <c r="ET2117" s="3"/>
      <c r="EU2117" s="3"/>
      <c r="EV2117" s="3"/>
      <c r="EW2117" s="3"/>
      <c r="EX2117" s="3"/>
      <c r="EY2117" s="3"/>
      <c r="EZ2117" s="3"/>
      <c r="FA2117" s="3"/>
      <c r="FB2117" s="3"/>
      <c r="FC2117" s="3"/>
      <c r="FD2117" s="3"/>
      <c r="FE2117" s="3"/>
      <c r="FF2117" s="3"/>
      <c r="FG2117" s="3"/>
      <c r="FH2117" s="3"/>
      <c r="FI2117" s="3"/>
      <c r="FJ2117" s="3"/>
      <c r="FK2117" s="3"/>
      <c r="FL2117" s="3"/>
      <c r="FM2117" s="3"/>
      <c r="FN2117" s="3"/>
      <c r="FO2117" s="3"/>
      <c r="FP2117" s="3"/>
      <c r="FQ2117" s="3"/>
      <c r="FR2117" s="3"/>
      <c r="FS2117" s="3"/>
      <c r="FT2117" s="3"/>
      <c r="FU2117" s="3"/>
      <c r="FV2117" s="3"/>
      <c r="FW2117" s="3"/>
      <c r="FX2117" s="3"/>
      <c r="FY2117" s="3"/>
      <c r="FZ2117" s="3"/>
      <c r="GA2117" s="3"/>
      <c r="GB2117" s="3"/>
      <c r="GC2117" s="3"/>
      <c r="GD2117" s="3"/>
      <c r="GE2117" s="3"/>
      <c r="GF2117" s="3"/>
      <c r="GG2117" s="3"/>
      <c r="GH2117" s="3"/>
      <c r="GI2117" s="3"/>
      <c r="GJ2117" s="3"/>
      <c r="GK2117" s="3"/>
      <c r="GL2117" s="3"/>
      <c r="GM2117" s="3"/>
      <c r="GN2117" s="3"/>
    </row>
    <row r="2118" spans="2:196" x14ac:dyDescent="0.2">
      <c r="B2118" s="3"/>
      <c r="C2118" s="3"/>
      <c r="D2118" s="3"/>
      <c r="E2118" s="3"/>
      <c r="F2118" s="6"/>
      <c r="G2118" s="6"/>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c r="CL2118" s="3"/>
      <c r="CM2118" s="3"/>
      <c r="CN2118" s="3"/>
      <c r="CO2118" s="3"/>
      <c r="CP2118" s="3"/>
      <c r="CQ2118" s="3"/>
      <c r="CR2118" s="3"/>
      <c r="CS2118" s="3"/>
      <c r="CT2118" s="3"/>
      <c r="CU2118" s="3"/>
      <c r="CV2118" s="3"/>
      <c r="CW2118" s="3"/>
      <c r="CX2118" s="3"/>
      <c r="CY2118" s="3"/>
      <c r="CZ2118" s="3"/>
      <c r="DA2118" s="3"/>
      <c r="DB2118" s="3"/>
      <c r="DC2118" s="3"/>
      <c r="DD2118" s="3"/>
      <c r="DE2118" s="3"/>
      <c r="DF2118" s="3"/>
      <c r="DG2118" s="3"/>
      <c r="DH2118" s="3"/>
      <c r="DI2118" s="3"/>
      <c r="DJ2118" s="3"/>
      <c r="DK2118" s="3"/>
      <c r="DL2118" s="3"/>
      <c r="DM2118" s="3"/>
      <c r="DN2118" s="3"/>
      <c r="DO2118" s="3"/>
      <c r="DP2118" s="3"/>
      <c r="DQ2118" s="3"/>
      <c r="DR2118" s="3"/>
      <c r="DS2118" s="3"/>
      <c r="DT2118" s="3"/>
      <c r="DU2118" s="3"/>
      <c r="DV2118" s="3"/>
      <c r="DW2118" s="3"/>
      <c r="DX2118" s="3"/>
      <c r="DY2118" s="3"/>
      <c r="DZ2118" s="3"/>
      <c r="EA2118" s="3"/>
      <c r="EB2118" s="3"/>
      <c r="EC2118" s="3"/>
      <c r="ED2118" s="3"/>
      <c r="EE2118" s="3"/>
      <c r="EF2118" s="3"/>
      <c r="EG2118" s="3"/>
      <c r="EH2118" s="3"/>
      <c r="EI2118" s="3"/>
      <c r="EJ2118" s="3"/>
      <c r="EK2118" s="3"/>
      <c r="EL2118" s="3"/>
      <c r="EM2118" s="3"/>
      <c r="EN2118" s="3"/>
      <c r="EO2118" s="3"/>
      <c r="EP2118" s="3"/>
      <c r="EQ2118" s="3"/>
      <c r="ER2118" s="3"/>
      <c r="ES2118" s="3"/>
      <c r="ET2118" s="3"/>
      <c r="EU2118" s="3"/>
      <c r="EV2118" s="3"/>
      <c r="EW2118" s="3"/>
      <c r="EX2118" s="3"/>
      <c r="EY2118" s="3"/>
      <c r="EZ2118" s="3"/>
      <c r="FA2118" s="3"/>
      <c r="FB2118" s="3"/>
      <c r="FC2118" s="3"/>
      <c r="FD2118" s="3"/>
      <c r="FE2118" s="3"/>
      <c r="FF2118" s="3"/>
      <c r="FG2118" s="3"/>
      <c r="FH2118" s="3"/>
      <c r="FI2118" s="3"/>
      <c r="FJ2118" s="3"/>
      <c r="FK2118" s="3"/>
      <c r="FL2118" s="3"/>
      <c r="FM2118" s="3"/>
      <c r="FN2118" s="3"/>
      <c r="FO2118" s="3"/>
      <c r="FP2118" s="3"/>
      <c r="FQ2118" s="3"/>
      <c r="FR2118" s="3"/>
      <c r="FS2118" s="3"/>
      <c r="FT2118" s="3"/>
      <c r="FU2118" s="3"/>
      <c r="FV2118" s="3"/>
      <c r="FW2118" s="3"/>
      <c r="FX2118" s="3"/>
      <c r="FY2118" s="3"/>
      <c r="FZ2118" s="3"/>
      <c r="GA2118" s="3"/>
      <c r="GB2118" s="3"/>
      <c r="GC2118" s="3"/>
      <c r="GD2118" s="3"/>
      <c r="GE2118" s="3"/>
      <c r="GF2118" s="3"/>
      <c r="GG2118" s="3"/>
      <c r="GH2118" s="3"/>
      <c r="GI2118" s="3"/>
      <c r="GJ2118" s="3"/>
      <c r="GK2118" s="3"/>
      <c r="GL2118" s="3"/>
      <c r="GM2118" s="3"/>
      <c r="GN2118" s="3"/>
    </row>
    <row r="2119" spans="2:196" x14ac:dyDescent="0.2">
      <c r="B2119" s="3"/>
      <c r="C2119" s="3"/>
      <c r="D2119" s="3"/>
      <c r="E2119" s="3"/>
      <c r="F2119" s="6"/>
      <c r="G2119" s="6"/>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c r="CL2119" s="3"/>
      <c r="CM2119" s="3"/>
      <c r="CN2119" s="3"/>
      <c r="CO2119" s="3"/>
      <c r="CP2119" s="3"/>
      <c r="CQ2119" s="3"/>
      <c r="CR2119" s="3"/>
      <c r="CS2119" s="3"/>
      <c r="CT2119" s="3"/>
      <c r="CU2119" s="3"/>
      <c r="CV2119" s="3"/>
      <c r="CW2119" s="3"/>
      <c r="CX2119" s="3"/>
      <c r="CY2119" s="3"/>
      <c r="CZ2119" s="3"/>
      <c r="DA2119" s="3"/>
      <c r="DB2119" s="3"/>
      <c r="DC2119" s="3"/>
      <c r="DD2119" s="3"/>
      <c r="DE2119" s="3"/>
      <c r="DF2119" s="3"/>
      <c r="DG2119" s="3"/>
      <c r="DH2119" s="3"/>
      <c r="DI2119" s="3"/>
      <c r="DJ2119" s="3"/>
      <c r="DK2119" s="3"/>
      <c r="DL2119" s="3"/>
      <c r="DM2119" s="3"/>
      <c r="DN2119" s="3"/>
      <c r="DO2119" s="3"/>
      <c r="DP2119" s="3"/>
      <c r="DQ2119" s="3"/>
      <c r="DR2119" s="3"/>
      <c r="DS2119" s="3"/>
      <c r="DT2119" s="3"/>
      <c r="DU2119" s="3"/>
      <c r="DV2119" s="3"/>
      <c r="DW2119" s="3"/>
      <c r="DX2119" s="3"/>
      <c r="DY2119" s="3"/>
      <c r="DZ2119" s="3"/>
      <c r="EA2119" s="3"/>
      <c r="EB2119" s="3"/>
      <c r="EC2119" s="3"/>
      <c r="ED2119" s="3"/>
      <c r="EE2119" s="3"/>
      <c r="EF2119" s="3"/>
      <c r="EG2119" s="3"/>
      <c r="EH2119" s="3"/>
      <c r="EI2119" s="3"/>
      <c r="EJ2119" s="3"/>
      <c r="EK2119" s="3"/>
      <c r="EL2119" s="3"/>
      <c r="EM2119" s="3"/>
      <c r="EN2119" s="3"/>
      <c r="EO2119" s="3"/>
      <c r="EP2119" s="3"/>
      <c r="EQ2119" s="3"/>
      <c r="ER2119" s="3"/>
      <c r="ES2119" s="3"/>
      <c r="ET2119" s="3"/>
      <c r="EU2119" s="3"/>
      <c r="EV2119" s="3"/>
      <c r="EW2119" s="3"/>
      <c r="EX2119" s="3"/>
      <c r="EY2119" s="3"/>
      <c r="EZ2119" s="3"/>
      <c r="FA2119" s="3"/>
      <c r="FB2119" s="3"/>
      <c r="FC2119" s="3"/>
      <c r="FD2119" s="3"/>
      <c r="FE2119" s="3"/>
      <c r="FF2119" s="3"/>
      <c r="FG2119" s="3"/>
      <c r="FH2119" s="3"/>
      <c r="FI2119" s="3"/>
      <c r="FJ2119" s="3"/>
      <c r="FK2119" s="3"/>
      <c r="FL2119" s="3"/>
      <c r="FM2119" s="3"/>
      <c r="FN2119" s="3"/>
      <c r="FO2119" s="3"/>
      <c r="FP2119" s="3"/>
      <c r="FQ2119" s="3"/>
      <c r="FR2119" s="3"/>
      <c r="FS2119" s="3"/>
      <c r="FT2119" s="3"/>
      <c r="FU2119" s="3"/>
      <c r="FV2119" s="3"/>
      <c r="FW2119" s="3"/>
      <c r="FX2119" s="3"/>
      <c r="FY2119" s="3"/>
      <c r="FZ2119" s="3"/>
      <c r="GA2119" s="3"/>
      <c r="GB2119" s="3"/>
      <c r="GC2119" s="3"/>
      <c r="GD2119" s="3"/>
      <c r="GE2119" s="3"/>
      <c r="GF2119" s="3"/>
      <c r="GG2119" s="3"/>
      <c r="GH2119" s="3"/>
      <c r="GI2119" s="3"/>
      <c r="GJ2119" s="3"/>
      <c r="GK2119" s="3"/>
      <c r="GL2119" s="3"/>
      <c r="GM2119" s="3"/>
      <c r="GN2119" s="3"/>
    </row>
    <row r="2120" spans="2:196" x14ac:dyDescent="0.2">
      <c r="B2120" s="3"/>
      <c r="C2120" s="3"/>
      <c r="D2120" s="3"/>
      <c r="E2120" s="3"/>
      <c r="F2120" s="6"/>
      <c r="G2120" s="6"/>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c r="CL2120" s="3"/>
      <c r="CM2120" s="3"/>
      <c r="CN2120" s="3"/>
      <c r="CO2120" s="3"/>
      <c r="CP2120" s="3"/>
      <c r="CQ2120" s="3"/>
      <c r="CR2120" s="3"/>
      <c r="CS2120" s="3"/>
      <c r="CT2120" s="3"/>
      <c r="CU2120" s="3"/>
      <c r="CV2120" s="3"/>
      <c r="CW2120" s="3"/>
      <c r="CX2120" s="3"/>
      <c r="CY2120" s="3"/>
      <c r="CZ2120" s="3"/>
      <c r="DA2120" s="3"/>
      <c r="DB2120" s="3"/>
      <c r="DC2120" s="3"/>
      <c r="DD2120" s="3"/>
      <c r="DE2120" s="3"/>
      <c r="DF2120" s="3"/>
      <c r="DG2120" s="3"/>
      <c r="DH2120" s="3"/>
      <c r="DI2120" s="3"/>
      <c r="DJ2120" s="3"/>
      <c r="DK2120" s="3"/>
      <c r="DL2120" s="3"/>
      <c r="DM2120" s="3"/>
      <c r="DN2120" s="3"/>
      <c r="DO2120" s="3"/>
      <c r="DP2120" s="3"/>
      <c r="DQ2120" s="3"/>
      <c r="DR2120" s="3"/>
      <c r="DS2120" s="3"/>
      <c r="DT2120" s="3"/>
      <c r="DU2120" s="3"/>
      <c r="DV2120" s="3"/>
      <c r="DW2120" s="3"/>
      <c r="DX2120" s="3"/>
      <c r="DY2120" s="3"/>
      <c r="DZ2120" s="3"/>
      <c r="EA2120" s="3"/>
      <c r="EB2120" s="3"/>
      <c r="EC2120" s="3"/>
      <c r="ED2120" s="3"/>
      <c r="EE2120" s="3"/>
      <c r="EF2120" s="3"/>
      <c r="EG2120" s="3"/>
      <c r="EH2120" s="3"/>
      <c r="EI2120" s="3"/>
      <c r="EJ2120" s="3"/>
      <c r="EK2120" s="3"/>
      <c r="EL2120" s="3"/>
      <c r="EM2120" s="3"/>
      <c r="EN2120" s="3"/>
      <c r="EO2120" s="3"/>
      <c r="EP2120" s="3"/>
      <c r="EQ2120" s="3"/>
      <c r="ER2120" s="3"/>
      <c r="ES2120" s="3"/>
      <c r="ET2120" s="3"/>
      <c r="EU2120" s="3"/>
      <c r="EV2120" s="3"/>
      <c r="EW2120" s="3"/>
      <c r="EX2120" s="3"/>
      <c r="EY2120" s="3"/>
      <c r="EZ2120" s="3"/>
      <c r="FA2120" s="3"/>
      <c r="FB2120" s="3"/>
      <c r="FC2120" s="3"/>
      <c r="FD2120" s="3"/>
      <c r="FE2120" s="3"/>
      <c r="FF2120" s="3"/>
      <c r="FG2120" s="3"/>
      <c r="FH2120" s="3"/>
      <c r="FI2120" s="3"/>
      <c r="FJ2120" s="3"/>
      <c r="FK2120" s="3"/>
      <c r="FL2120" s="3"/>
      <c r="FM2120" s="3"/>
      <c r="FN2120" s="3"/>
      <c r="FO2120" s="3"/>
      <c r="FP2120" s="3"/>
      <c r="FQ2120" s="3"/>
      <c r="FR2120" s="3"/>
      <c r="FS2120" s="3"/>
      <c r="FT2120" s="3"/>
      <c r="FU2120" s="3"/>
      <c r="FV2120" s="3"/>
      <c r="FW2120" s="3"/>
      <c r="FX2120" s="3"/>
      <c r="FY2120" s="3"/>
      <c r="FZ2120" s="3"/>
      <c r="GA2120" s="3"/>
      <c r="GB2120" s="3"/>
      <c r="GC2120" s="3"/>
      <c r="GD2120" s="3"/>
      <c r="GE2120" s="3"/>
      <c r="GF2120" s="3"/>
      <c r="GG2120" s="3"/>
      <c r="GH2120" s="3"/>
      <c r="GI2120" s="3"/>
      <c r="GJ2120" s="3"/>
      <c r="GK2120" s="3"/>
      <c r="GL2120" s="3"/>
      <c r="GM2120" s="3"/>
      <c r="GN2120" s="3"/>
    </row>
    <row r="2121" spans="2:196" x14ac:dyDescent="0.2">
      <c r="B2121" s="3"/>
      <c r="C2121" s="3"/>
      <c r="D2121" s="3"/>
      <c r="E2121" s="3"/>
      <c r="F2121" s="6"/>
      <c r="G2121" s="6"/>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c r="CL2121" s="3"/>
      <c r="CM2121" s="3"/>
      <c r="CN2121" s="3"/>
      <c r="CO2121" s="3"/>
      <c r="CP2121" s="3"/>
      <c r="CQ2121" s="3"/>
      <c r="CR2121" s="3"/>
      <c r="CS2121" s="3"/>
      <c r="CT2121" s="3"/>
      <c r="CU2121" s="3"/>
      <c r="CV2121" s="3"/>
      <c r="CW2121" s="3"/>
      <c r="CX2121" s="3"/>
      <c r="CY2121" s="3"/>
      <c r="CZ2121" s="3"/>
      <c r="DA2121" s="3"/>
      <c r="DB2121" s="3"/>
      <c r="DC2121" s="3"/>
      <c r="DD2121" s="3"/>
      <c r="DE2121" s="3"/>
      <c r="DF2121" s="3"/>
      <c r="DG2121" s="3"/>
      <c r="DH2121" s="3"/>
      <c r="DI2121" s="3"/>
      <c r="DJ2121" s="3"/>
      <c r="DK2121" s="3"/>
      <c r="DL2121" s="3"/>
      <c r="DM2121" s="3"/>
      <c r="DN2121" s="3"/>
      <c r="DO2121" s="3"/>
      <c r="DP2121" s="3"/>
      <c r="DQ2121" s="3"/>
      <c r="DR2121" s="3"/>
      <c r="DS2121" s="3"/>
      <c r="DT2121" s="3"/>
      <c r="DU2121" s="3"/>
      <c r="DV2121" s="3"/>
      <c r="DW2121" s="3"/>
      <c r="DX2121" s="3"/>
      <c r="DY2121" s="3"/>
      <c r="DZ2121" s="3"/>
      <c r="EA2121" s="3"/>
      <c r="EB2121" s="3"/>
      <c r="EC2121" s="3"/>
      <c r="ED2121" s="3"/>
      <c r="EE2121" s="3"/>
      <c r="EF2121" s="3"/>
      <c r="EG2121" s="3"/>
      <c r="EH2121" s="3"/>
      <c r="EI2121" s="3"/>
      <c r="EJ2121" s="3"/>
      <c r="EK2121" s="3"/>
      <c r="EL2121" s="3"/>
      <c r="EM2121" s="3"/>
      <c r="EN2121" s="3"/>
      <c r="EO2121" s="3"/>
      <c r="EP2121" s="3"/>
      <c r="EQ2121" s="3"/>
      <c r="ER2121" s="3"/>
      <c r="ES2121" s="3"/>
      <c r="ET2121" s="3"/>
      <c r="EU2121" s="3"/>
      <c r="EV2121" s="3"/>
      <c r="EW2121" s="3"/>
      <c r="EX2121" s="3"/>
      <c r="EY2121" s="3"/>
      <c r="EZ2121" s="3"/>
      <c r="FA2121" s="3"/>
      <c r="FB2121" s="3"/>
      <c r="FC2121" s="3"/>
      <c r="FD2121" s="3"/>
      <c r="FE2121" s="3"/>
      <c r="FF2121" s="3"/>
      <c r="FG2121" s="3"/>
      <c r="FH2121" s="3"/>
      <c r="FI2121" s="3"/>
      <c r="FJ2121" s="3"/>
      <c r="FK2121" s="3"/>
      <c r="FL2121" s="3"/>
      <c r="FM2121" s="3"/>
      <c r="FN2121" s="3"/>
      <c r="FO2121" s="3"/>
      <c r="FP2121" s="3"/>
      <c r="FQ2121" s="3"/>
      <c r="FR2121" s="3"/>
      <c r="FS2121" s="3"/>
      <c r="FT2121" s="3"/>
      <c r="FU2121" s="3"/>
      <c r="FV2121" s="3"/>
      <c r="FW2121" s="3"/>
      <c r="FX2121" s="3"/>
      <c r="FY2121" s="3"/>
      <c r="FZ2121" s="3"/>
      <c r="GA2121" s="3"/>
      <c r="GB2121" s="3"/>
      <c r="GC2121" s="3"/>
      <c r="GD2121" s="3"/>
      <c r="GE2121" s="3"/>
      <c r="GF2121" s="3"/>
      <c r="GG2121" s="3"/>
      <c r="GH2121" s="3"/>
      <c r="GI2121" s="3"/>
      <c r="GJ2121" s="3"/>
      <c r="GK2121" s="3"/>
      <c r="GL2121" s="3"/>
      <c r="GM2121" s="3"/>
      <c r="GN2121" s="3"/>
    </row>
    <row r="2122" spans="2:196" x14ac:dyDescent="0.2">
      <c r="B2122" s="3"/>
      <c r="C2122" s="3"/>
      <c r="D2122" s="3"/>
      <c r="E2122" s="3"/>
      <c r="F2122" s="6"/>
      <c r="G2122" s="6"/>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c r="CL2122" s="3"/>
      <c r="CM2122" s="3"/>
      <c r="CN2122" s="3"/>
      <c r="CO2122" s="3"/>
      <c r="CP2122" s="3"/>
      <c r="CQ2122" s="3"/>
      <c r="CR2122" s="3"/>
      <c r="CS2122" s="3"/>
      <c r="CT2122" s="3"/>
      <c r="CU2122" s="3"/>
      <c r="CV2122" s="3"/>
      <c r="CW2122" s="3"/>
      <c r="CX2122" s="3"/>
      <c r="CY2122" s="3"/>
      <c r="CZ2122" s="3"/>
      <c r="DA2122" s="3"/>
      <c r="DB2122" s="3"/>
      <c r="DC2122" s="3"/>
      <c r="DD2122" s="3"/>
      <c r="DE2122" s="3"/>
      <c r="DF2122" s="3"/>
      <c r="DG2122" s="3"/>
      <c r="DH2122" s="3"/>
      <c r="DI2122" s="3"/>
      <c r="DJ2122" s="3"/>
      <c r="DK2122" s="3"/>
      <c r="DL2122" s="3"/>
      <c r="DM2122" s="3"/>
      <c r="DN2122" s="3"/>
      <c r="DO2122" s="3"/>
      <c r="DP2122" s="3"/>
      <c r="DQ2122" s="3"/>
      <c r="DR2122" s="3"/>
      <c r="DS2122" s="3"/>
      <c r="DT2122" s="3"/>
      <c r="DU2122" s="3"/>
      <c r="DV2122" s="3"/>
      <c r="DW2122" s="3"/>
      <c r="DX2122" s="3"/>
      <c r="DY2122" s="3"/>
      <c r="DZ2122" s="3"/>
      <c r="EA2122" s="3"/>
      <c r="EB2122" s="3"/>
      <c r="EC2122" s="3"/>
      <c r="ED2122" s="3"/>
      <c r="EE2122" s="3"/>
      <c r="EF2122" s="3"/>
      <c r="EG2122" s="3"/>
      <c r="EH2122" s="3"/>
      <c r="EI2122" s="3"/>
      <c r="EJ2122" s="3"/>
      <c r="EK2122" s="3"/>
      <c r="EL2122" s="3"/>
      <c r="EM2122" s="3"/>
      <c r="EN2122" s="3"/>
      <c r="EO2122" s="3"/>
      <c r="EP2122" s="3"/>
      <c r="EQ2122" s="3"/>
      <c r="ER2122" s="3"/>
      <c r="ES2122" s="3"/>
      <c r="ET2122" s="3"/>
      <c r="EU2122" s="3"/>
      <c r="EV2122" s="3"/>
      <c r="EW2122" s="3"/>
      <c r="EX2122" s="3"/>
      <c r="EY2122" s="3"/>
      <c r="EZ2122" s="3"/>
      <c r="FA2122" s="3"/>
      <c r="FB2122" s="3"/>
      <c r="FC2122" s="3"/>
      <c r="FD2122" s="3"/>
      <c r="FE2122" s="3"/>
      <c r="FF2122" s="3"/>
      <c r="FG2122" s="3"/>
      <c r="FH2122" s="3"/>
      <c r="FI2122" s="3"/>
      <c r="FJ2122" s="3"/>
      <c r="FK2122" s="3"/>
      <c r="FL2122" s="3"/>
      <c r="FM2122" s="3"/>
      <c r="FN2122" s="3"/>
      <c r="FO2122" s="3"/>
      <c r="FP2122" s="3"/>
      <c r="FQ2122" s="3"/>
      <c r="FR2122" s="3"/>
      <c r="FS2122" s="3"/>
      <c r="FT2122" s="3"/>
      <c r="FU2122" s="3"/>
      <c r="FV2122" s="3"/>
      <c r="FW2122" s="3"/>
      <c r="FX2122" s="3"/>
      <c r="FY2122" s="3"/>
      <c r="FZ2122" s="3"/>
      <c r="GA2122" s="3"/>
      <c r="GB2122" s="3"/>
      <c r="GC2122" s="3"/>
      <c r="GD2122" s="3"/>
      <c r="GE2122" s="3"/>
      <c r="GF2122" s="3"/>
      <c r="GG2122" s="3"/>
      <c r="GH2122" s="3"/>
      <c r="GI2122" s="3"/>
      <c r="GJ2122" s="3"/>
      <c r="GK2122" s="3"/>
      <c r="GL2122" s="3"/>
      <c r="GM2122" s="3"/>
      <c r="GN2122" s="3"/>
    </row>
    <row r="2123" spans="2:196" x14ac:dyDescent="0.2">
      <c r="B2123" s="3"/>
      <c r="C2123" s="3"/>
      <c r="D2123" s="3"/>
      <c r="E2123" s="3"/>
      <c r="F2123" s="6"/>
      <c r="G2123" s="6"/>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c r="CL2123" s="3"/>
      <c r="CM2123" s="3"/>
      <c r="CN2123" s="3"/>
      <c r="CO2123" s="3"/>
      <c r="CP2123" s="3"/>
      <c r="CQ2123" s="3"/>
      <c r="CR2123" s="3"/>
      <c r="CS2123" s="3"/>
      <c r="CT2123" s="3"/>
      <c r="CU2123" s="3"/>
      <c r="CV2123" s="3"/>
      <c r="CW2123" s="3"/>
      <c r="CX2123" s="3"/>
      <c r="CY2123" s="3"/>
      <c r="CZ2123" s="3"/>
      <c r="DA2123" s="3"/>
      <c r="DB2123" s="3"/>
      <c r="DC2123" s="3"/>
      <c r="DD2123" s="3"/>
      <c r="DE2123" s="3"/>
      <c r="DF2123" s="3"/>
      <c r="DG2123" s="3"/>
      <c r="DH2123" s="3"/>
      <c r="DI2123" s="3"/>
      <c r="DJ2123" s="3"/>
      <c r="DK2123" s="3"/>
      <c r="DL2123" s="3"/>
      <c r="DM2123" s="3"/>
      <c r="DN2123" s="3"/>
      <c r="DO2123" s="3"/>
      <c r="DP2123" s="3"/>
      <c r="DQ2123" s="3"/>
      <c r="DR2123" s="3"/>
      <c r="DS2123" s="3"/>
      <c r="DT2123" s="3"/>
      <c r="DU2123" s="3"/>
      <c r="DV2123" s="3"/>
      <c r="DW2123" s="3"/>
      <c r="DX2123" s="3"/>
      <c r="DY2123" s="3"/>
      <c r="DZ2123" s="3"/>
      <c r="EA2123" s="3"/>
      <c r="EB2123" s="3"/>
      <c r="EC2123" s="3"/>
      <c r="ED2123" s="3"/>
      <c r="EE2123" s="3"/>
      <c r="EF2123" s="3"/>
      <c r="EG2123" s="3"/>
      <c r="EH2123" s="3"/>
      <c r="EI2123" s="3"/>
      <c r="EJ2123" s="3"/>
      <c r="EK2123" s="3"/>
      <c r="EL2123" s="3"/>
      <c r="EM2123" s="3"/>
      <c r="EN2123" s="3"/>
      <c r="EO2123" s="3"/>
      <c r="EP2123" s="3"/>
      <c r="EQ2123" s="3"/>
      <c r="ER2123" s="3"/>
      <c r="ES2123" s="3"/>
      <c r="ET2123" s="3"/>
      <c r="EU2123" s="3"/>
      <c r="EV2123" s="3"/>
      <c r="EW2123" s="3"/>
      <c r="EX2123" s="3"/>
      <c r="EY2123" s="3"/>
      <c r="EZ2123" s="3"/>
      <c r="FA2123" s="3"/>
      <c r="FB2123" s="3"/>
      <c r="FC2123" s="3"/>
      <c r="FD2123" s="3"/>
      <c r="FE2123" s="3"/>
      <c r="FF2123" s="3"/>
      <c r="FG2123" s="3"/>
      <c r="FH2123" s="3"/>
      <c r="FI2123" s="3"/>
      <c r="FJ2123" s="3"/>
      <c r="FK2123" s="3"/>
      <c r="FL2123" s="3"/>
      <c r="FM2123" s="3"/>
      <c r="FN2123" s="3"/>
      <c r="FO2123" s="3"/>
      <c r="FP2123" s="3"/>
      <c r="FQ2123" s="3"/>
      <c r="FR2123" s="3"/>
      <c r="FS2123" s="3"/>
      <c r="FT2123" s="3"/>
      <c r="FU2123" s="3"/>
      <c r="FV2123" s="3"/>
      <c r="FW2123" s="3"/>
      <c r="FX2123" s="3"/>
      <c r="FY2123" s="3"/>
      <c r="FZ2123" s="3"/>
      <c r="GA2123" s="3"/>
      <c r="GB2123" s="3"/>
      <c r="GC2123" s="3"/>
      <c r="GD2123" s="3"/>
      <c r="GE2123" s="3"/>
      <c r="GF2123" s="3"/>
      <c r="GG2123" s="3"/>
      <c r="GH2123" s="3"/>
      <c r="GI2123" s="3"/>
      <c r="GJ2123" s="3"/>
      <c r="GK2123" s="3"/>
      <c r="GL2123" s="3"/>
      <c r="GM2123" s="3"/>
      <c r="GN2123" s="3"/>
    </row>
    <row r="2124" spans="2:196" x14ac:dyDescent="0.2">
      <c r="B2124" s="3"/>
      <c r="C2124" s="3"/>
      <c r="D2124" s="3"/>
      <c r="E2124" s="3"/>
      <c r="F2124" s="6"/>
      <c r="G2124" s="6"/>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c r="CL2124" s="3"/>
      <c r="CM2124" s="3"/>
      <c r="CN2124" s="3"/>
      <c r="CO2124" s="3"/>
      <c r="CP2124" s="3"/>
      <c r="CQ2124" s="3"/>
      <c r="CR2124" s="3"/>
      <c r="CS2124" s="3"/>
      <c r="CT2124" s="3"/>
      <c r="CU2124" s="3"/>
      <c r="CV2124" s="3"/>
      <c r="CW2124" s="3"/>
      <c r="CX2124" s="3"/>
      <c r="CY2124" s="3"/>
      <c r="CZ2124" s="3"/>
      <c r="DA2124" s="3"/>
      <c r="DB2124" s="3"/>
      <c r="DC2124" s="3"/>
      <c r="DD2124" s="3"/>
      <c r="DE2124" s="3"/>
      <c r="DF2124" s="3"/>
      <c r="DG2124" s="3"/>
      <c r="DH2124" s="3"/>
      <c r="DI2124" s="3"/>
      <c r="DJ2124" s="3"/>
      <c r="DK2124" s="3"/>
      <c r="DL2124" s="3"/>
      <c r="DM2124" s="3"/>
      <c r="DN2124" s="3"/>
      <c r="DO2124" s="3"/>
      <c r="DP2124" s="3"/>
      <c r="DQ2124" s="3"/>
      <c r="DR2124" s="3"/>
      <c r="DS2124" s="3"/>
      <c r="DT2124" s="3"/>
      <c r="DU2124" s="3"/>
      <c r="DV2124" s="3"/>
      <c r="DW2124" s="3"/>
      <c r="DX2124" s="3"/>
      <c r="DY2124" s="3"/>
      <c r="DZ2124" s="3"/>
      <c r="EA2124" s="3"/>
      <c r="EB2124" s="3"/>
      <c r="EC2124" s="3"/>
      <c r="ED2124" s="3"/>
      <c r="EE2124" s="3"/>
      <c r="EF2124" s="3"/>
      <c r="EG2124" s="3"/>
      <c r="EH2124" s="3"/>
      <c r="EI2124" s="3"/>
      <c r="EJ2124" s="3"/>
      <c r="EK2124" s="3"/>
      <c r="EL2124" s="3"/>
      <c r="EM2124" s="3"/>
      <c r="EN2124" s="3"/>
      <c r="EO2124" s="3"/>
      <c r="EP2124" s="3"/>
      <c r="EQ2124" s="3"/>
      <c r="ER2124" s="3"/>
      <c r="ES2124" s="3"/>
      <c r="ET2124" s="3"/>
      <c r="EU2124" s="3"/>
      <c r="EV2124" s="3"/>
      <c r="EW2124" s="3"/>
      <c r="EX2124" s="3"/>
      <c r="EY2124" s="3"/>
      <c r="EZ2124" s="3"/>
      <c r="FA2124" s="3"/>
      <c r="FB2124" s="3"/>
      <c r="FC2124" s="3"/>
      <c r="FD2124" s="3"/>
      <c r="FE2124" s="3"/>
      <c r="FF2124" s="3"/>
      <c r="FG2124" s="3"/>
      <c r="FH2124" s="3"/>
      <c r="FI2124" s="3"/>
      <c r="FJ2124" s="3"/>
      <c r="FK2124" s="3"/>
      <c r="FL2124" s="3"/>
      <c r="FM2124" s="3"/>
      <c r="FN2124" s="3"/>
      <c r="FO2124" s="3"/>
      <c r="FP2124" s="3"/>
      <c r="FQ2124" s="3"/>
      <c r="FR2124" s="3"/>
      <c r="FS2124" s="3"/>
      <c r="FT2124" s="3"/>
      <c r="FU2124" s="3"/>
      <c r="FV2124" s="3"/>
      <c r="FW2124" s="3"/>
      <c r="FX2124" s="3"/>
      <c r="FY2124" s="3"/>
      <c r="FZ2124" s="3"/>
      <c r="GA2124" s="3"/>
      <c r="GB2124" s="3"/>
      <c r="GC2124" s="3"/>
      <c r="GD2124" s="3"/>
      <c r="GE2124" s="3"/>
      <c r="GF2124" s="3"/>
      <c r="GG2124" s="3"/>
      <c r="GH2124" s="3"/>
      <c r="GI2124" s="3"/>
      <c r="GJ2124" s="3"/>
      <c r="GK2124" s="3"/>
      <c r="GL2124" s="3"/>
      <c r="GM2124" s="3"/>
      <c r="GN2124" s="3"/>
    </row>
    <row r="2125" spans="2:196" x14ac:dyDescent="0.2">
      <c r="B2125" s="3"/>
      <c r="C2125" s="3"/>
      <c r="D2125" s="3"/>
      <c r="E2125" s="3"/>
      <c r="F2125" s="6"/>
      <c r="G2125" s="6"/>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c r="CL2125" s="3"/>
      <c r="CM2125" s="3"/>
      <c r="CN2125" s="3"/>
      <c r="CO2125" s="3"/>
      <c r="CP2125" s="3"/>
      <c r="CQ2125" s="3"/>
      <c r="CR2125" s="3"/>
      <c r="CS2125" s="3"/>
      <c r="CT2125" s="3"/>
      <c r="CU2125" s="3"/>
      <c r="CV2125" s="3"/>
      <c r="CW2125" s="3"/>
      <c r="CX2125" s="3"/>
      <c r="CY2125" s="3"/>
      <c r="CZ2125" s="3"/>
      <c r="DA2125" s="3"/>
      <c r="DB2125" s="3"/>
      <c r="DC2125" s="3"/>
      <c r="DD2125" s="3"/>
      <c r="DE2125" s="3"/>
      <c r="DF2125" s="3"/>
      <c r="DG2125" s="3"/>
      <c r="DH2125" s="3"/>
      <c r="DI2125" s="3"/>
      <c r="DJ2125" s="3"/>
      <c r="DK2125" s="3"/>
      <c r="DL2125" s="3"/>
      <c r="DM2125" s="3"/>
      <c r="DN2125" s="3"/>
      <c r="DO2125" s="3"/>
      <c r="DP2125" s="3"/>
      <c r="DQ2125" s="3"/>
      <c r="DR2125" s="3"/>
      <c r="DS2125" s="3"/>
      <c r="DT2125" s="3"/>
      <c r="DU2125" s="3"/>
      <c r="DV2125" s="3"/>
      <c r="DW2125" s="3"/>
      <c r="DX2125" s="3"/>
      <c r="DY2125" s="3"/>
      <c r="DZ2125" s="3"/>
      <c r="EA2125" s="3"/>
      <c r="EB2125" s="3"/>
      <c r="EC2125" s="3"/>
      <c r="ED2125" s="3"/>
      <c r="EE2125" s="3"/>
      <c r="EF2125" s="3"/>
      <c r="EG2125" s="3"/>
      <c r="EH2125" s="3"/>
      <c r="EI2125" s="3"/>
      <c r="EJ2125" s="3"/>
      <c r="EK2125" s="3"/>
      <c r="EL2125" s="3"/>
      <c r="EM2125" s="3"/>
      <c r="EN2125" s="3"/>
      <c r="EO2125" s="3"/>
      <c r="EP2125" s="3"/>
      <c r="EQ2125" s="3"/>
      <c r="ER2125" s="3"/>
      <c r="ES2125" s="3"/>
      <c r="ET2125" s="3"/>
      <c r="EU2125" s="3"/>
      <c r="EV2125" s="3"/>
      <c r="EW2125" s="3"/>
      <c r="EX2125" s="3"/>
      <c r="EY2125" s="3"/>
      <c r="EZ2125" s="3"/>
      <c r="FA2125" s="3"/>
      <c r="FB2125" s="3"/>
      <c r="FC2125" s="3"/>
      <c r="FD2125" s="3"/>
      <c r="FE2125" s="3"/>
      <c r="FF2125" s="3"/>
      <c r="FG2125" s="3"/>
      <c r="FH2125" s="3"/>
      <c r="FI2125" s="3"/>
      <c r="FJ2125" s="3"/>
      <c r="FK2125" s="3"/>
      <c r="FL2125" s="3"/>
      <c r="FM2125" s="3"/>
      <c r="FN2125" s="3"/>
      <c r="FO2125" s="3"/>
      <c r="FP2125" s="3"/>
      <c r="FQ2125" s="3"/>
      <c r="FR2125" s="3"/>
      <c r="FS2125" s="3"/>
      <c r="FT2125" s="3"/>
      <c r="FU2125" s="3"/>
      <c r="FV2125" s="3"/>
      <c r="FW2125" s="3"/>
      <c r="FX2125" s="3"/>
      <c r="FY2125" s="3"/>
      <c r="FZ2125" s="3"/>
      <c r="GA2125" s="3"/>
      <c r="GB2125" s="3"/>
      <c r="GC2125" s="3"/>
      <c r="GD2125" s="3"/>
      <c r="GE2125" s="3"/>
      <c r="GF2125" s="3"/>
      <c r="GG2125" s="3"/>
      <c r="GH2125" s="3"/>
      <c r="GI2125" s="3"/>
      <c r="GJ2125" s="3"/>
      <c r="GK2125" s="3"/>
      <c r="GL2125" s="3"/>
      <c r="GM2125" s="3"/>
      <c r="GN2125" s="3"/>
    </row>
    <row r="2126" spans="2:196" x14ac:dyDescent="0.2">
      <c r="B2126" s="3"/>
      <c r="C2126" s="3"/>
      <c r="D2126" s="3"/>
      <c r="E2126" s="3"/>
      <c r="F2126" s="6"/>
      <c r="G2126" s="6"/>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c r="CL2126" s="3"/>
      <c r="CM2126" s="3"/>
      <c r="CN2126" s="3"/>
      <c r="CO2126" s="3"/>
      <c r="CP2126" s="3"/>
      <c r="CQ2126" s="3"/>
      <c r="CR2126" s="3"/>
      <c r="CS2126" s="3"/>
      <c r="CT2126" s="3"/>
      <c r="CU2126" s="3"/>
      <c r="CV2126" s="3"/>
      <c r="CW2126" s="3"/>
      <c r="CX2126" s="3"/>
      <c r="CY2126" s="3"/>
      <c r="CZ2126" s="3"/>
      <c r="DA2126" s="3"/>
      <c r="DB2126" s="3"/>
      <c r="DC2126" s="3"/>
      <c r="DD2126" s="3"/>
      <c r="DE2126" s="3"/>
      <c r="DF2126" s="3"/>
      <c r="DG2126" s="3"/>
      <c r="DH2126" s="3"/>
      <c r="DI2126" s="3"/>
      <c r="DJ2126" s="3"/>
      <c r="DK2126" s="3"/>
      <c r="DL2126" s="3"/>
      <c r="DM2126" s="3"/>
      <c r="DN2126" s="3"/>
      <c r="DO2126" s="3"/>
      <c r="DP2126" s="3"/>
      <c r="DQ2126" s="3"/>
      <c r="DR2126" s="3"/>
      <c r="DS2126" s="3"/>
      <c r="DT2126" s="3"/>
      <c r="DU2126" s="3"/>
      <c r="DV2126" s="3"/>
      <c r="DW2126" s="3"/>
      <c r="DX2126" s="3"/>
      <c r="DY2126" s="3"/>
      <c r="DZ2126" s="3"/>
      <c r="EA2126" s="3"/>
      <c r="EB2126" s="3"/>
      <c r="EC2126" s="3"/>
      <c r="ED2126" s="3"/>
      <c r="EE2126" s="3"/>
      <c r="EF2126" s="3"/>
      <c r="EG2126" s="3"/>
      <c r="EH2126" s="3"/>
      <c r="EI2126" s="3"/>
      <c r="EJ2126" s="3"/>
      <c r="EK2126" s="3"/>
      <c r="EL2126" s="3"/>
      <c r="EM2126" s="3"/>
      <c r="EN2126" s="3"/>
      <c r="EO2126" s="3"/>
      <c r="EP2126" s="3"/>
      <c r="EQ2126" s="3"/>
      <c r="ER2126" s="3"/>
      <c r="ES2126" s="3"/>
      <c r="ET2126" s="3"/>
      <c r="EU2126" s="3"/>
      <c r="EV2126" s="3"/>
      <c r="EW2126" s="3"/>
      <c r="EX2126" s="3"/>
      <c r="EY2126" s="3"/>
      <c r="EZ2126" s="3"/>
      <c r="FA2126" s="3"/>
      <c r="FB2126" s="3"/>
      <c r="FC2126" s="3"/>
      <c r="FD2126" s="3"/>
      <c r="FE2126" s="3"/>
      <c r="FF2126" s="3"/>
      <c r="FG2126" s="3"/>
      <c r="FH2126" s="3"/>
      <c r="FI2126" s="3"/>
      <c r="FJ2126" s="3"/>
      <c r="FK2126" s="3"/>
      <c r="FL2126" s="3"/>
      <c r="FM2126" s="3"/>
      <c r="FN2126" s="3"/>
      <c r="FO2126" s="3"/>
      <c r="FP2126" s="3"/>
      <c r="FQ2126" s="3"/>
      <c r="FR2126" s="3"/>
      <c r="FS2126" s="3"/>
      <c r="FT2126" s="3"/>
      <c r="FU2126" s="3"/>
      <c r="FV2126" s="3"/>
      <c r="FW2126" s="3"/>
      <c r="FX2126" s="3"/>
      <c r="FY2126" s="3"/>
      <c r="FZ2126" s="3"/>
      <c r="GA2126" s="3"/>
      <c r="GB2126" s="3"/>
      <c r="GC2126" s="3"/>
      <c r="GD2126" s="3"/>
      <c r="GE2126" s="3"/>
      <c r="GF2126" s="3"/>
      <c r="GG2126" s="3"/>
      <c r="GH2126" s="3"/>
      <c r="GI2126" s="3"/>
      <c r="GJ2126" s="3"/>
      <c r="GK2126" s="3"/>
      <c r="GL2126" s="3"/>
      <c r="GM2126" s="3"/>
      <c r="GN2126" s="3"/>
    </row>
    <row r="2127" spans="2:196" x14ac:dyDescent="0.2">
      <c r="B2127" s="3"/>
      <c r="C2127" s="3"/>
      <c r="D2127" s="3"/>
      <c r="E2127" s="3"/>
      <c r="F2127" s="6"/>
      <c r="G2127" s="6"/>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c r="CL2127" s="3"/>
      <c r="CM2127" s="3"/>
      <c r="CN2127" s="3"/>
      <c r="CO2127" s="3"/>
      <c r="CP2127" s="3"/>
      <c r="CQ2127" s="3"/>
      <c r="CR2127" s="3"/>
      <c r="CS2127" s="3"/>
      <c r="CT2127" s="3"/>
      <c r="CU2127" s="3"/>
      <c r="CV2127" s="3"/>
      <c r="CW2127" s="3"/>
      <c r="CX2127" s="3"/>
      <c r="CY2127" s="3"/>
      <c r="CZ2127" s="3"/>
      <c r="DA2127" s="3"/>
      <c r="DB2127" s="3"/>
      <c r="DC2127" s="3"/>
      <c r="DD2127" s="3"/>
      <c r="DE2127" s="3"/>
      <c r="DF2127" s="3"/>
      <c r="DG2127" s="3"/>
      <c r="DH2127" s="3"/>
      <c r="DI2127" s="3"/>
      <c r="DJ2127" s="3"/>
      <c r="DK2127" s="3"/>
      <c r="DL2127" s="3"/>
      <c r="DM2127" s="3"/>
      <c r="DN2127" s="3"/>
      <c r="DO2127" s="3"/>
      <c r="DP2127" s="3"/>
      <c r="DQ2127" s="3"/>
      <c r="DR2127" s="3"/>
      <c r="DS2127" s="3"/>
      <c r="DT2127" s="3"/>
      <c r="DU2127" s="3"/>
      <c r="DV2127" s="3"/>
      <c r="DW2127" s="3"/>
      <c r="DX2127" s="3"/>
      <c r="DY2127" s="3"/>
      <c r="DZ2127" s="3"/>
      <c r="EA2127" s="3"/>
      <c r="EB2127" s="3"/>
      <c r="EC2127" s="3"/>
      <c r="ED2127" s="3"/>
      <c r="EE2127" s="3"/>
      <c r="EF2127" s="3"/>
      <c r="EG2127" s="3"/>
      <c r="EH2127" s="3"/>
      <c r="EI2127" s="3"/>
      <c r="EJ2127" s="3"/>
      <c r="EK2127" s="3"/>
      <c r="EL2127" s="3"/>
      <c r="EM2127" s="3"/>
      <c r="EN2127" s="3"/>
      <c r="EO2127" s="3"/>
      <c r="EP2127" s="3"/>
      <c r="EQ2127" s="3"/>
      <c r="ER2127" s="3"/>
      <c r="ES2127" s="3"/>
      <c r="ET2127" s="3"/>
      <c r="EU2127" s="3"/>
      <c r="EV2127" s="3"/>
      <c r="EW2127" s="3"/>
      <c r="EX2127" s="3"/>
      <c r="EY2127" s="3"/>
      <c r="EZ2127" s="3"/>
      <c r="FA2127" s="3"/>
      <c r="FB2127" s="3"/>
      <c r="FC2127" s="3"/>
      <c r="FD2127" s="3"/>
      <c r="FE2127" s="3"/>
      <c r="FF2127" s="3"/>
      <c r="FG2127" s="3"/>
      <c r="FH2127" s="3"/>
      <c r="FI2127" s="3"/>
      <c r="FJ2127" s="3"/>
      <c r="FK2127" s="3"/>
      <c r="FL2127" s="3"/>
      <c r="FM2127" s="3"/>
      <c r="FN2127" s="3"/>
      <c r="FO2127" s="3"/>
      <c r="FP2127" s="3"/>
      <c r="FQ2127" s="3"/>
      <c r="FR2127" s="3"/>
      <c r="FS2127" s="3"/>
      <c r="FT2127" s="3"/>
      <c r="FU2127" s="3"/>
      <c r="FV2127" s="3"/>
      <c r="FW2127" s="3"/>
      <c r="FX2127" s="3"/>
      <c r="FY2127" s="3"/>
      <c r="FZ2127" s="3"/>
      <c r="GA2127" s="3"/>
      <c r="GB2127" s="3"/>
      <c r="GC2127" s="3"/>
      <c r="GD2127" s="3"/>
      <c r="GE2127" s="3"/>
      <c r="GF2127" s="3"/>
      <c r="GG2127" s="3"/>
      <c r="GH2127" s="3"/>
      <c r="GI2127" s="3"/>
      <c r="GJ2127" s="3"/>
      <c r="GK2127" s="3"/>
      <c r="GL2127" s="3"/>
      <c r="GM2127" s="3"/>
      <c r="GN2127" s="3"/>
    </row>
    <row r="2128" spans="2:196" x14ac:dyDescent="0.2">
      <c r="B2128" s="3"/>
      <c r="C2128" s="3"/>
      <c r="D2128" s="3"/>
      <c r="E2128" s="3"/>
      <c r="F2128" s="6"/>
      <c r="G2128" s="6"/>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c r="CL2128" s="3"/>
      <c r="CM2128" s="3"/>
      <c r="CN2128" s="3"/>
      <c r="CO2128" s="3"/>
      <c r="CP2128" s="3"/>
      <c r="CQ2128" s="3"/>
      <c r="CR2128" s="3"/>
      <c r="CS2128" s="3"/>
      <c r="CT2128" s="3"/>
      <c r="CU2128" s="3"/>
      <c r="CV2128" s="3"/>
      <c r="CW2128" s="3"/>
      <c r="CX2128" s="3"/>
      <c r="CY2128" s="3"/>
      <c r="CZ2128" s="3"/>
      <c r="DA2128" s="3"/>
      <c r="DB2128" s="3"/>
      <c r="DC2128" s="3"/>
      <c r="DD2128" s="3"/>
      <c r="DE2128" s="3"/>
      <c r="DF2128" s="3"/>
      <c r="DG2128" s="3"/>
      <c r="DH2128" s="3"/>
      <c r="DI2128" s="3"/>
      <c r="DJ2128" s="3"/>
      <c r="DK2128" s="3"/>
      <c r="DL2128" s="3"/>
      <c r="DM2128" s="3"/>
      <c r="DN2128" s="3"/>
      <c r="DO2128" s="3"/>
      <c r="DP2128" s="3"/>
      <c r="DQ2128" s="3"/>
      <c r="DR2128" s="3"/>
      <c r="DS2128" s="3"/>
      <c r="DT2128" s="3"/>
      <c r="DU2128" s="3"/>
      <c r="DV2128" s="3"/>
      <c r="DW2128" s="3"/>
      <c r="DX2128" s="3"/>
      <c r="DY2128" s="3"/>
      <c r="DZ2128" s="3"/>
      <c r="EA2128" s="3"/>
      <c r="EB2128" s="3"/>
      <c r="EC2128" s="3"/>
      <c r="ED2128" s="3"/>
      <c r="EE2128" s="3"/>
      <c r="EF2128" s="3"/>
      <c r="EG2128" s="3"/>
      <c r="EH2128" s="3"/>
      <c r="EI2128" s="3"/>
      <c r="EJ2128" s="3"/>
      <c r="EK2128" s="3"/>
      <c r="EL2128" s="3"/>
      <c r="EM2128" s="3"/>
      <c r="EN2128" s="3"/>
      <c r="EO2128" s="3"/>
      <c r="EP2128" s="3"/>
      <c r="EQ2128" s="3"/>
      <c r="ER2128" s="3"/>
      <c r="ES2128" s="3"/>
      <c r="ET2128" s="3"/>
      <c r="EU2128" s="3"/>
      <c r="EV2128" s="3"/>
      <c r="EW2128" s="3"/>
      <c r="EX2128" s="3"/>
      <c r="EY2128" s="3"/>
      <c r="EZ2128" s="3"/>
      <c r="FA2128" s="3"/>
      <c r="FB2128" s="3"/>
      <c r="FC2128" s="3"/>
      <c r="FD2128" s="3"/>
      <c r="FE2128" s="3"/>
      <c r="FF2128" s="3"/>
      <c r="FG2128" s="3"/>
      <c r="FH2128" s="3"/>
      <c r="FI2128" s="3"/>
      <c r="FJ2128" s="3"/>
      <c r="FK2128" s="3"/>
      <c r="FL2128" s="3"/>
      <c r="FM2128" s="3"/>
      <c r="FN2128" s="3"/>
      <c r="FO2128" s="3"/>
      <c r="FP2128" s="3"/>
      <c r="FQ2128" s="3"/>
      <c r="FR2128" s="3"/>
      <c r="FS2128" s="3"/>
      <c r="FT2128" s="3"/>
      <c r="FU2128" s="3"/>
      <c r="FV2128" s="3"/>
      <c r="FW2128" s="3"/>
      <c r="FX2128" s="3"/>
      <c r="FY2128" s="3"/>
      <c r="FZ2128" s="3"/>
      <c r="GA2128" s="3"/>
      <c r="GB2128" s="3"/>
      <c r="GC2128" s="3"/>
      <c r="GD2128" s="3"/>
      <c r="GE2128" s="3"/>
      <c r="GF2128" s="3"/>
      <c r="GG2128" s="3"/>
      <c r="GH2128" s="3"/>
      <c r="GI2128" s="3"/>
      <c r="GJ2128" s="3"/>
      <c r="GK2128" s="3"/>
      <c r="GL2128" s="3"/>
      <c r="GM2128" s="3"/>
      <c r="GN2128" s="3"/>
    </row>
    <row r="2129" spans="2:196" x14ac:dyDescent="0.2">
      <c r="B2129" s="3"/>
      <c r="C2129" s="3"/>
      <c r="D2129" s="3"/>
      <c r="E2129" s="3"/>
      <c r="F2129" s="6"/>
      <c r="G2129" s="6"/>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c r="CL2129" s="3"/>
      <c r="CM2129" s="3"/>
      <c r="CN2129" s="3"/>
      <c r="CO2129" s="3"/>
      <c r="CP2129" s="3"/>
      <c r="CQ2129" s="3"/>
      <c r="CR2129" s="3"/>
      <c r="CS2129" s="3"/>
      <c r="CT2129" s="3"/>
      <c r="CU2129" s="3"/>
      <c r="CV2129" s="3"/>
      <c r="CW2129" s="3"/>
      <c r="CX2129" s="3"/>
      <c r="CY2129" s="3"/>
      <c r="CZ2129" s="3"/>
      <c r="DA2129" s="3"/>
      <c r="DB2129" s="3"/>
      <c r="DC2129" s="3"/>
      <c r="DD2129" s="3"/>
      <c r="DE2129" s="3"/>
      <c r="DF2129" s="3"/>
      <c r="DG2129" s="3"/>
      <c r="DH2129" s="3"/>
      <c r="DI2129" s="3"/>
      <c r="DJ2129" s="3"/>
      <c r="DK2129" s="3"/>
      <c r="DL2129" s="3"/>
      <c r="DM2129" s="3"/>
      <c r="DN2129" s="3"/>
      <c r="DO2129" s="3"/>
      <c r="DP2129" s="3"/>
      <c r="DQ2129" s="3"/>
      <c r="DR2129" s="3"/>
      <c r="DS2129" s="3"/>
      <c r="DT2129" s="3"/>
      <c r="DU2129" s="3"/>
      <c r="DV2129" s="3"/>
      <c r="DW2129" s="3"/>
      <c r="DX2129" s="3"/>
      <c r="DY2129" s="3"/>
      <c r="DZ2129" s="3"/>
      <c r="EA2129" s="3"/>
      <c r="EB2129" s="3"/>
      <c r="EC2129" s="3"/>
      <c r="ED2129" s="3"/>
      <c r="EE2129" s="3"/>
      <c r="EF2129" s="3"/>
      <c r="EG2129" s="3"/>
      <c r="EH2129" s="3"/>
      <c r="EI2129" s="3"/>
      <c r="EJ2129" s="3"/>
      <c r="EK2129" s="3"/>
      <c r="EL2129" s="3"/>
      <c r="EM2129" s="3"/>
      <c r="EN2129" s="3"/>
      <c r="EO2129" s="3"/>
      <c r="EP2129" s="3"/>
      <c r="EQ2129" s="3"/>
      <c r="ER2129" s="3"/>
      <c r="ES2129" s="3"/>
      <c r="ET2129" s="3"/>
      <c r="EU2129" s="3"/>
      <c r="EV2129" s="3"/>
      <c r="EW2129" s="3"/>
      <c r="EX2129" s="3"/>
      <c r="EY2129" s="3"/>
      <c r="EZ2129" s="3"/>
      <c r="FA2129" s="3"/>
      <c r="FB2129" s="3"/>
      <c r="FC2129" s="3"/>
      <c r="FD2129" s="3"/>
      <c r="FE2129" s="3"/>
      <c r="FF2129" s="3"/>
      <c r="FG2129" s="3"/>
      <c r="FH2129" s="3"/>
      <c r="FI2129" s="3"/>
      <c r="FJ2129" s="3"/>
      <c r="FK2129" s="3"/>
      <c r="FL2129" s="3"/>
      <c r="FM2129" s="3"/>
      <c r="FN2129" s="3"/>
      <c r="FO2129" s="3"/>
      <c r="FP2129" s="3"/>
      <c r="FQ2129" s="3"/>
      <c r="FR2129" s="3"/>
      <c r="FS2129" s="3"/>
      <c r="FT2129" s="3"/>
      <c r="FU2129" s="3"/>
      <c r="FV2129" s="3"/>
      <c r="FW2129" s="3"/>
      <c r="FX2129" s="3"/>
      <c r="FY2129" s="3"/>
      <c r="FZ2129" s="3"/>
      <c r="GA2129" s="3"/>
      <c r="GB2129" s="3"/>
      <c r="GC2129" s="3"/>
      <c r="GD2129" s="3"/>
      <c r="GE2129" s="3"/>
      <c r="GF2129" s="3"/>
      <c r="GG2129" s="3"/>
      <c r="GH2129" s="3"/>
      <c r="GI2129" s="3"/>
      <c r="GJ2129" s="3"/>
      <c r="GK2129" s="3"/>
      <c r="GL2129" s="3"/>
      <c r="GM2129" s="3"/>
      <c r="GN2129" s="3"/>
    </row>
    <row r="2130" spans="2:196" x14ac:dyDescent="0.2">
      <c r="B2130" s="3"/>
      <c r="C2130" s="3"/>
      <c r="D2130" s="3"/>
      <c r="E2130" s="3"/>
      <c r="F2130" s="6"/>
      <c r="G2130" s="6"/>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c r="CL2130" s="3"/>
      <c r="CM2130" s="3"/>
      <c r="CN2130" s="3"/>
      <c r="CO2130" s="3"/>
      <c r="CP2130" s="3"/>
      <c r="CQ2130" s="3"/>
      <c r="CR2130" s="3"/>
      <c r="CS2130" s="3"/>
      <c r="CT2130" s="3"/>
      <c r="CU2130" s="3"/>
      <c r="CV2130" s="3"/>
      <c r="CW2130" s="3"/>
      <c r="CX2130" s="3"/>
      <c r="CY2130" s="3"/>
      <c r="CZ2130" s="3"/>
      <c r="DA2130" s="3"/>
      <c r="DB2130" s="3"/>
      <c r="DC2130" s="3"/>
      <c r="DD2130" s="3"/>
      <c r="DE2130" s="3"/>
      <c r="DF2130" s="3"/>
      <c r="DG2130" s="3"/>
      <c r="DH2130" s="3"/>
      <c r="DI2130" s="3"/>
      <c r="DJ2130" s="3"/>
      <c r="DK2130" s="3"/>
      <c r="DL2130" s="3"/>
      <c r="DM2130" s="3"/>
      <c r="DN2130" s="3"/>
      <c r="DO2130" s="3"/>
      <c r="DP2130" s="3"/>
      <c r="DQ2130" s="3"/>
      <c r="DR2130" s="3"/>
      <c r="DS2130" s="3"/>
      <c r="DT2130" s="3"/>
      <c r="DU2130" s="3"/>
      <c r="DV2130" s="3"/>
      <c r="DW2130" s="3"/>
      <c r="DX2130" s="3"/>
      <c r="DY2130" s="3"/>
      <c r="DZ2130" s="3"/>
      <c r="EA2130" s="3"/>
      <c r="EB2130" s="3"/>
      <c r="EC2130" s="3"/>
      <c r="ED2130" s="3"/>
      <c r="EE2130" s="3"/>
      <c r="EF2130" s="3"/>
      <c r="EG2130" s="3"/>
      <c r="EH2130" s="3"/>
      <c r="EI2130" s="3"/>
      <c r="EJ2130" s="3"/>
      <c r="EK2130" s="3"/>
      <c r="EL2130" s="3"/>
      <c r="EM2130" s="3"/>
      <c r="EN2130" s="3"/>
      <c r="EO2130" s="3"/>
      <c r="EP2130" s="3"/>
      <c r="EQ2130" s="3"/>
      <c r="ER2130" s="3"/>
      <c r="ES2130" s="3"/>
      <c r="ET2130" s="3"/>
      <c r="EU2130" s="3"/>
      <c r="EV2130" s="3"/>
      <c r="EW2130" s="3"/>
      <c r="EX2130" s="3"/>
      <c r="EY2130" s="3"/>
      <c r="EZ2130" s="3"/>
      <c r="FA2130" s="3"/>
      <c r="FB2130" s="3"/>
      <c r="FC2130" s="3"/>
      <c r="FD2130" s="3"/>
      <c r="FE2130" s="3"/>
      <c r="FF2130" s="3"/>
      <c r="FG2130" s="3"/>
      <c r="FH2130" s="3"/>
      <c r="FI2130" s="3"/>
      <c r="FJ2130" s="3"/>
      <c r="FK2130" s="3"/>
      <c r="FL2130" s="3"/>
      <c r="FM2130" s="3"/>
      <c r="FN2130" s="3"/>
      <c r="FO2130" s="3"/>
      <c r="FP2130" s="3"/>
      <c r="FQ2130" s="3"/>
      <c r="FR2130" s="3"/>
      <c r="FS2130" s="3"/>
      <c r="FT2130" s="3"/>
      <c r="FU2130" s="3"/>
      <c r="FV2130" s="3"/>
      <c r="FW2130" s="3"/>
      <c r="FX2130" s="3"/>
      <c r="FY2130" s="3"/>
      <c r="FZ2130" s="3"/>
      <c r="GA2130" s="3"/>
      <c r="GB2130" s="3"/>
      <c r="GC2130" s="3"/>
      <c r="GD2130" s="3"/>
      <c r="GE2130" s="3"/>
      <c r="GF2130" s="3"/>
      <c r="GG2130" s="3"/>
      <c r="GH2130" s="3"/>
      <c r="GI2130" s="3"/>
      <c r="GJ2130" s="3"/>
      <c r="GK2130" s="3"/>
      <c r="GL2130" s="3"/>
      <c r="GM2130" s="3"/>
      <c r="GN2130" s="3"/>
    </row>
    <row r="2131" spans="2:196" x14ac:dyDescent="0.2">
      <c r="B2131" s="3"/>
      <c r="C2131" s="3"/>
      <c r="D2131" s="3"/>
      <c r="E2131" s="3"/>
      <c r="F2131" s="6"/>
      <c r="G2131" s="6"/>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c r="CL2131" s="3"/>
      <c r="CM2131" s="3"/>
      <c r="CN2131" s="3"/>
      <c r="CO2131" s="3"/>
      <c r="CP2131" s="3"/>
      <c r="CQ2131" s="3"/>
      <c r="CR2131" s="3"/>
      <c r="CS2131" s="3"/>
      <c r="CT2131" s="3"/>
      <c r="CU2131" s="3"/>
      <c r="CV2131" s="3"/>
      <c r="CW2131" s="3"/>
      <c r="CX2131" s="3"/>
      <c r="CY2131" s="3"/>
      <c r="CZ2131" s="3"/>
      <c r="DA2131" s="3"/>
      <c r="DB2131" s="3"/>
      <c r="DC2131" s="3"/>
      <c r="DD2131" s="3"/>
      <c r="DE2131" s="3"/>
      <c r="DF2131" s="3"/>
      <c r="DG2131" s="3"/>
      <c r="DH2131" s="3"/>
      <c r="DI2131" s="3"/>
      <c r="DJ2131" s="3"/>
      <c r="DK2131" s="3"/>
      <c r="DL2131" s="3"/>
      <c r="DM2131" s="3"/>
      <c r="DN2131" s="3"/>
      <c r="DO2131" s="3"/>
      <c r="DP2131" s="3"/>
      <c r="DQ2131" s="3"/>
      <c r="DR2131" s="3"/>
      <c r="DS2131" s="3"/>
      <c r="DT2131" s="3"/>
      <c r="DU2131" s="3"/>
      <c r="DV2131" s="3"/>
      <c r="DW2131" s="3"/>
      <c r="DX2131" s="3"/>
      <c r="DY2131" s="3"/>
      <c r="DZ2131" s="3"/>
      <c r="EA2131" s="3"/>
      <c r="EB2131" s="3"/>
      <c r="EC2131" s="3"/>
      <c r="ED2131" s="3"/>
      <c r="EE2131" s="3"/>
      <c r="EF2131" s="3"/>
      <c r="EG2131" s="3"/>
      <c r="EH2131" s="3"/>
      <c r="EI2131" s="3"/>
      <c r="EJ2131" s="3"/>
      <c r="EK2131" s="3"/>
      <c r="EL2131" s="3"/>
      <c r="EM2131" s="3"/>
      <c r="EN2131" s="3"/>
      <c r="EO2131" s="3"/>
      <c r="EP2131" s="3"/>
      <c r="EQ2131" s="3"/>
      <c r="ER2131" s="3"/>
      <c r="ES2131" s="3"/>
      <c r="ET2131" s="3"/>
      <c r="EU2131" s="3"/>
      <c r="EV2131" s="3"/>
      <c r="EW2131" s="3"/>
      <c r="EX2131" s="3"/>
      <c r="EY2131" s="3"/>
      <c r="EZ2131" s="3"/>
      <c r="FA2131" s="3"/>
      <c r="FB2131" s="3"/>
      <c r="FC2131" s="3"/>
      <c r="FD2131" s="3"/>
      <c r="FE2131" s="3"/>
      <c r="FF2131" s="3"/>
      <c r="FG2131" s="3"/>
      <c r="FH2131" s="3"/>
      <c r="FI2131" s="3"/>
      <c r="FJ2131" s="3"/>
      <c r="FK2131" s="3"/>
      <c r="FL2131" s="3"/>
      <c r="FM2131" s="3"/>
      <c r="FN2131" s="3"/>
      <c r="FO2131" s="3"/>
      <c r="FP2131" s="3"/>
      <c r="FQ2131" s="3"/>
      <c r="FR2131" s="3"/>
      <c r="FS2131" s="3"/>
      <c r="FT2131" s="3"/>
      <c r="FU2131" s="3"/>
      <c r="FV2131" s="3"/>
      <c r="FW2131" s="3"/>
      <c r="FX2131" s="3"/>
      <c r="FY2131" s="3"/>
      <c r="FZ2131" s="3"/>
      <c r="GA2131" s="3"/>
      <c r="GB2131" s="3"/>
      <c r="GC2131" s="3"/>
      <c r="GD2131" s="3"/>
      <c r="GE2131" s="3"/>
      <c r="GF2131" s="3"/>
      <c r="GG2131" s="3"/>
      <c r="GH2131" s="3"/>
      <c r="GI2131" s="3"/>
      <c r="GJ2131" s="3"/>
      <c r="GK2131" s="3"/>
      <c r="GL2131" s="3"/>
      <c r="GM2131" s="3"/>
      <c r="GN2131" s="3"/>
    </row>
    <row r="2132" spans="2:196" x14ac:dyDescent="0.2">
      <c r="B2132" s="3"/>
      <c r="C2132" s="3"/>
      <c r="D2132" s="3"/>
      <c r="E2132" s="3"/>
      <c r="F2132" s="6"/>
      <c r="G2132" s="6"/>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c r="CL2132" s="3"/>
      <c r="CM2132" s="3"/>
      <c r="CN2132" s="3"/>
      <c r="CO2132" s="3"/>
      <c r="CP2132" s="3"/>
      <c r="CQ2132" s="3"/>
      <c r="CR2132" s="3"/>
      <c r="CS2132" s="3"/>
      <c r="CT2132" s="3"/>
      <c r="CU2132" s="3"/>
      <c r="CV2132" s="3"/>
      <c r="CW2132" s="3"/>
      <c r="CX2132" s="3"/>
      <c r="CY2132" s="3"/>
      <c r="CZ2132" s="3"/>
      <c r="DA2132" s="3"/>
      <c r="DB2132" s="3"/>
      <c r="DC2132" s="3"/>
      <c r="DD2132" s="3"/>
      <c r="DE2132" s="3"/>
      <c r="DF2132" s="3"/>
      <c r="DG2132" s="3"/>
      <c r="DH2132" s="3"/>
      <c r="DI2132" s="3"/>
      <c r="DJ2132" s="3"/>
      <c r="DK2132" s="3"/>
      <c r="DL2132" s="3"/>
      <c r="DM2132" s="3"/>
      <c r="DN2132" s="3"/>
      <c r="DO2132" s="3"/>
      <c r="DP2132" s="3"/>
      <c r="DQ2132" s="3"/>
      <c r="DR2132" s="3"/>
      <c r="DS2132" s="3"/>
      <c r="DT2132" s="3"/>
      <c r="DU2132" s="3"/>
      <c r="DV2132" s="3"/>
      <c r="DW2132" s="3"/>
      <c r="DX2132" s="3"/>
      <c r="DY2132" s="3"/>
      <c r="DZ2132" s="3"/>
      <c r="EA2132" s="3"/>
      <c r="EB2132" s="3"/>
      <c r="EC2132" s="3"/>
      <c r="ED2132" s="3"/>
      <c r="EE2132" s="3"/>
      <c r="EF2132" s="3"/>
      <c r="EG2132" s="3"/>
      <c r="EH2132" s="3"/>
      <c r="EI2132" s="3"/>
      <c r="EJ2132" s="3"/>
      <c r="EK2132" s="3"/>
      <c r="EL2132" s="3"/>
      <c r="EM2132" s="3"/>
      <c r="EN2132" s="3"/>
      <c r="EO2132" s="3"/>
      <c r="EP2132" s="3"/>
      <c r="EQ2132" s="3"/>
      <c r="ER2132" s="3"/>
      <c r="ES2132" s="3"/>
      <c r="ET2132" s="3"/>
      <c r="EU2132" s="3"/>
      <c r="EV2132" s="3"/>
      <c r="EW2132" s="3"/>
      <c r="EX2132" s="3"/>
      <c r="EY2132" s="3"/>
      <c r="EZ2132" s="3"/>
      <c r="FA2132" s="3"/>
      <c r="FB2132" s="3"/>
      <c r="FC2132" s="3"/>
      <c r="FD2132" s="3"/>
      <c r="FE2132" s="3"/>
      <c r="FF2132" s="3"/>
      <c r="FG2132" s="3"/>
      <c r="FH2132" s="3"/>
      <c r="FI2132" s="3"/>
      <c r="FJ2132" s="3"/>
      <c r="FK2132" s="3"/>
      <c r="FL2132" s="3"/>
      <c r="FM2132" s="3"/>
      <c r="FN2132" s="3"/>
      <c r="FO2132" s="3"/>
      <c r="FP2132" s="3"/>
      <c r="FQ2132" s="3"/>
      <c r="FR2132" s="3"/>
      <c r="FS2132" s="3"/>
      <c r="FT2132" s="3"/>
      <c r="FU2132" s="3"/>
      <c r="FV2132" s="3"/>
      <c r="FW2132" s="3"/>
      <c r="FX2132" s="3"/>
      <c r="FY2132" s="3"/>
      <c r="FZ2132" s="3"/>
      <c r="GA2132" s="3"/>
      <c r="GB2132" s="3"/>
      <c r="GC2132" s="3"/>
      <c r="GD2132" s="3"/>
      <c r="GE2132" s="3"/>
      <c r="GF2132" s="3"/>
      <c r="GG2132" s="3"/>
      <c r="GH2132" s="3"/>
      <c r="GI2132" s="3"/>
      <c r="GJ2132" s="3"/>
      <c r="GK2132" s="3"/>
      <c r="GL2132" s="3"/>
      <c r="GM2132" s="3"/>
      <c r="GN2132" s="3"/>
    </row>
    <row r="2133" spans="2:196" x14ac:dyDescent="0.2">
      <c r="B2133" s="3"/>
      <c r="C2133" s="3"/>
      <c r="D2133" s="3"/>
      <c r="E2133" s="3"/>
      <c r="F2133" s="6"/>
      <c r="G2133" s="6"/>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c r="CL2133" s="3"/>
      <c r="CM2133" s="3"/>
      <c r="CN2133" s="3"/>
      <c r="CO2133" s="3"/>
      <c r="CP2133" s="3"/>
      <c r="CQ2133" s="3"/>
      <c r="CR2133" s="3"/>
      <c r="CS2133" s="3"/>
      <c r="CT2133" s="3"/>
      <c r="CU2133" s="3"/>
      <c r="CV2133" s="3"/>
      <c r="CW2133" s="3"/>
      <c r="CX2133" s="3"/>
      <c r="CY2133" s="3"/>
      <c r="CZ2133" s="3"/>
      <c r="DA2133" s="3"/>
      <c r="DB2133" s="3"/>
      <c r="DC2133" s="3"/>
      <c r="DD2133" s="3"/>
      <c r="DE2133" s="3"/>
      <c r="DF2133" s="3"/>
      <c r="DG2133" s="3"/>
      <c r="DH2133" s="3"/>
      <c r="DI2133" s="3"/>
      <c r="DJ2133" s="3"/>
      <c r="DK2133" s="3"/>
      <c r="DL2133" s="3"/>
      <c r="DM2133" s="3"/>
      <c r="DN2133" s="3"/>
      <c r="DO2133" s="3"/>
      <c r="DP2133" s="3"/>
      <c r="DQ2133" s="3"/>
      <c r="DR2133" s="3"/>
      <c r="DS2133" s="3"/>
      <c r="DT2133" s="3"/>
      <c r="DU2133" s="3"/>
      <c r="DV2133" s="3"/>
      <c r="DW2133" s="3"/>
      <c r="DX2133" s="3"/>
      <c r="DY2133" s="3"/>
      <c r="DZ2133" s="3"/>
      <c r="EA2133" s="3"/>
      <c r="EB2133" s="3"/>
      <c r="EC2133" s="3"/>
      <c r="ED2133" s="3"/>
      <c r="EE2133" s="3"/>
      <c r="EF2133" s="3"/>
      <c r="EG2133" s="3"/>
      <c r="EH2133" s="3"/>
      <c r="EI2133" s="3"/>
      <c r="EJ2133" s="3"/>
      <c r="EK2133" s="3"/>
      <c r="EL2133" s="3"/>
      <c r="EM2133" s="3"/>
      <c r="EN2133" s="3"/>
      <c r="EO2133" s="3"/>
      <c r="EP2133" s="3"/>
      <c r="EQ2133" s="3"/>
      <c r="ER2133" s="3"/>
      <c r="ES2133" s="3"/>
      <c r="ET2133" s="3"/>
      <c r="EU2133" s="3"/>
      <c r="EV2133" s="3"/>
      <c r="EW2133" s="3"/>
      <c r="EX2133" s="3"/>
      <c r="EY2133" s="3"/>
      <c r="EZ2133" s="3"/>
      <c r="FA2133" s="3"/>
      <c r="FB2133" s="3"/>
      <c r="FC2133" s="3"/>
      <c r="FD2133" s="3"/>
      <c r="FE2133" s="3"/>
      <c r="FF2133" s="3"/>
      <c r="FG2133" s="3"/>
      <c r="FH2133" s="3"/>
      <c r="FI2133" s="3"/>
      <c r="FJ2133" s="3"/>
      <c r="FK2133" s="3"/>
      <c r="FL2133" s="3"/>
      <c r="FM2133" s="3"/>
      <c r="FN2133" s="3"/>
      <c r="FO2133" s="3"/>
      <c r="FP2133" s="3"/>
      <c r="FQ2133" s="3"/>
      <c r="FR2133" s="3"/>
      <c r="FS2133" s="3"/>
      <c r="FT2133" s="3"/>
      <c r="FU2133" s="3"/>
      <c r="FV2133" s="3"/>
      <c r="FW2133" s="3"/>
      <c r="FX2133" s="3"/>
      <c r="FY2133" s="3"/>
      <c r="FZ2133" s="3"/>
      <c r="GA2133" s="3"/>
      <c r="GB2133" s="3"/>
      <c r="GC2133" s="3"/>
      <c r="GD2133" s="3"/>
      <c r="GE2133" s="3"/>
      <c r="GF2133" s="3"/>
      <c r="GG2133" s="3"/>
      <c r="GH2133" s="3"/>
      <c r="GI2133" s="3"/>
      <c r="GJ2133" s="3"/>
      <c r="GK2133" s="3"/>
      <c r="GL2133" s="3"/>
      <c r="GM2133" s="3"/>
      <c r="GN2133" s="3"/>
    </row>
    <row r="2134" spans="2:196" x14ac:dyDescent="0.2">
      <c r="B2134" s="3"/>
      <c r="C2134" s="3"/>
      <c r="D2134" s="3"/>
      <c r="E2134" s="3"/>
      <c r="F2134" s="6"/>
      <c r="G2134" s="6"/>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c r="CL2134" s="3"/>
      <c r="CM2134" s="3"/>
      <c r="CN2134" s="3"/>
      <c r="CO2134" s="3"/>
      <c r="CP2134" s="3"/>
      <c r="CQ2134" s="3"/>
      <c r="CR2134" s="3"/>
      <c r="CS2134" s="3"/>
      <c r="CT2134" s="3"/>
      <c r="CU2134" s="3"/>
      <c r="CV2134" s="3"/>
      <c r="CW2134" s="3"/>
      <c r="CX2134" s="3"/>
      <c r="CY2134" s="3"/>
      <c r="CZ2134" s="3"/>
      <c r="DA2134" s="3"/>
      <c r="DB2134" s="3"/>
      <c r="DC2134" s="3"/>
      <c r="DD2134" s="3"/>
      <c r="DE2134" s="3"/>
      <c r="DF2134" s="3"/>
      <c r="DG2134" s="3"/>
      <c r="DH2134" s="3"/>
      <c r="DI2134" s="3"/>
      <c r="DJ2134" s="3"/>
      <c r="DK2134" s="3"/>
      <c r="DL2134" s="3"/>
      <c r="DM2134" s="3"/>
      <c r="DN2134" s="3"/>
      <c r="DO2134" s="3"/>
      <c r="DP2134" s="3"/>
      <c r="DQ2134" s="3"/>
      <c r="DR2134" s="3"/>
      <c r="DS2134" s="3"/>
      <c r="DT2134" s="3"/>
      <c r="DU2134" s="3"/>
      <c r="DV2134" s="3"/>
      <c r="DW2134" s="3"/>
      <c r="DX2134" s="3"/>
      <c r="DY2134" s="3"/>
      <c r="DZ2134" s="3"/>
      <c r="EA2134" s="3"/>
      <c r="EB2134" s="3"/>
      <c r="EC2134" s="3"/>
      <c r="ED2134" s="3"/>
      <c r="EE2134" s="3"/>
      <c r="EF2134" s="3"/>
      <c r="EG2134" s="3"/>
      <c r="EH2134" s="3"/>
      <c r="EI2134" s="3"/>
      <c r="EJ2134" s="3"/>
      <c r="EK2134" s="3"/>
      <c r="EL2134" s="3"/>
      <c r="EM2134" s="3"/>
      <c r="EN2134" s="3"/>
      <c r="EO2134" s="3"/>
      <c r="EP2134" s="3"/>
      <c r="EQ2134" s="3"/>
      <c r="ER2134" s="3"/>
      <c r="ES2134" s="3"/>
      <c r="ET2134" s="3"/>
      <c r="EU2134" s="3"/>
      <c r="EV2134" s="3"/>
      <c r="EW2134" s="3"/>
      <c r="EX2134" s="3"/>
      <c r="EY2134" s="3"/>
      <c r="EZ2134" s="3"/>
      <c r="FA2134" s="3"/>
      <c r="FB2134" s="3"/>
      <c r="FC2134" s="3"/>
      <c r="FD2134" s="3"/>
      <c r="FE2134" s="3"/>
      <c r="FF2134" s="3"/>
      <c r="FG2134" s="3"/>
      <c r="FH2134" s="3"/>
      <c r="FI2134" s="3"/>
      <c r="FJ2134" s="3"/>
      <c r="FK2134" s="3"/>
      <c r="FL2134" s="3"/>
      <c r="FM2134" s="3"/>
      <c r="FN2134" s="3"/>
      <c r="FO2134" s="3"/>
      <c r="FP2134" s="3"/>
      <c r="FQ2134" s="3"/>
      <c r="FR2134" s="3"/>
      <c r="FS2134" s="3"/>
      <c r="FT2134" s="3"/>
      <c r="FU2134" s="3"/>
      <c r="FV2134" s="3"/>
      <c r="FW2134" s="3"/>
      <c r="FX2134" s="3"/>
      <c r="FY2134" s="3"/>
      <c r="FZ2134" s="3"/>
      <c r="GA2134" s="3"/>
      <c r="GB2134" s="3"/>
      <c r="GC2134" s="3"/>
      <c r="GD2134" s="3"/>
      <c r="GE2134" s="3"/>
      <c r="GF2134" s="3"/>
      <c r="GG2134" s="3"/>
      <c r="GH2134" s="3"/>
      <c r="GI2134" s="3"/>
      <c r="GJ2134" s="3"/>
      <c r="GK2134" s="3"/>
      <c r="GL2134" s="3"/>
      <c r="GM2134" s="3"/>
      <c r="GN2134" s="3"/>
    </row>
    <row r="2135" spans="2:196" x14ac:dyDescent="0.2">
      <c r="B2135" s="3"/>
      <c r="C2135" s="3"/>
      <c r="D2135" s="3"/>
      <c r="E2135" s="3"/>
      <c r="F2135" s="6"/>
      <c r="G2135" s="6"/>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c r="CL2135" s="3"/>
      <c r="CM2135" s="3"/>
      <c r="CN2135" s="3"/>
      <c r="CO2135" s="3"/>
      <c r="CP2135" s="3"/>
      <c r="CQ2135" s="3"/>
      <c r="CR2135" s="3"/>
      <c r="CS2135" s="3"/>
      <c r="CT2135" s="3"/>
      <c r="CU2135" s="3"/>
      <c r="CV2135" s="3"/>
      <c r="CW2135" s="3"/>
      <c r="CX2135" s="3"/>
      <c r="CY2135" s="3"/>
      <c r="CZ2135" s="3"/>
      <c r="DA2135" s="3"/>
      <c r="DB2135" s="3"/>
      <c r="DC2135" s="3"/>
      <c r="DD2135" s="3"/>
      <c r="DE2135" s="3"/>
      <c r="DF2135" s="3"/>
      <c r="DG2135" s="3"/>
      <c r="DH2135" s="3"/>
      <c r="DI2135" s="3"/>
      <c r="DJ2135" s="3"/>
      <c r="DK2135" s="3"/>
      <c r="DL2135" s="3"/>
      <c r="DM2135" s="3"/>
      <c r="DN2135" s="3"/>
      <c r="DO2135" s="3"/>
      <c r="DP2135" s="3"/>
      <c r="DQ2135" s="3"/>
      <c r="DR2135" s="3"/>
      <c r="DS2135" s="3"/>
      <c r="DT2135" s="3"/>
      <c r="DU2135" s="3"/>
      <c r="DV2135" s="3"/>
      <c r="DW2135" s="3"/>
      <c r="DX2135" s="3"/>
      <c r="DY2135" s="3"/>
      <c r="DZ2135" s="3"/>
      <c r="EA2135" s="3"/>
      <c r="EB2135" s="3"/>
      <c r="EC2135" s="3"/>
      <c r="ED2135" s="3"/>
      <c r="EE2135" s="3"/>
      <c r="EF2135" s="3"/>
      <c r="EG2135" s="3"/>
      <c r="EH2135" s="3"/>
      <c r="EI2135" s="3"/>
      <c r="EJ2135" s="3"/>
      <c r="EK2135" s="3"/>
      <c r="EL2135" s="3"/>
      <c r="EM2135" s="3"/>
      <c r="EN2135" s="3"/>
      <c r="EO2135" s="3"/>
      <c r="EP2135" s="3"/>
      <c r="EQ2135" s="3"/>
      <c r="ER2135" s="3"/>
      <c r="ES2135" s="3"/>
      <c r="ET2135" s="3"/>
      <c r="EU2135" s="3"/>
      <c r="EV2135" s="3"/>
      <c r="EW2135" s="3"/>
      <c r="EX2135" s="3"/>
      <c r="EY2135" s="3"/>
      <c r="EZ2135" s="3"/>
      <c r="FA2135" s="3"/>
      <c r="FB2135" s="3"/>
      <c r="FC2135" s="3"/>
      <c r="FD2135" s="3"/>
      <c r="FE2135" s="3"/>
      <c r="FF2135" s="3"/>
      <c r="FG2135" s="3"/>
      <c r="FH2135" s="3"/>
      <c r="FI2135" s="3"/>
      <c r="FJ2135" s="3"/>
      <c r="FK2135" s="3"/>
      <c r="FL2135" s="3"/>
      <c r="FM2135" s="3"/>
      <c r="FN2135" s="3"/>
      <c r="FO2135" s="3"/>
      <c r="FP2135" s="3"/>
      <c r="FQ2135" s="3"/>
      <c r="FR2135" s="3"/>
      <c r="FS2135" s="3"/>
      <c r="FT2135" s="3"/>
      <c r="FU2135" s="3"/>
      <c r="FV2135" s="3"/>
      <c r="FW2135" s="3"/>
      <c r="FX2135" s="3"/>
      <c r="FY2135" s="3"/>
      <c r="FZ2135" s="3"/>
      <c r="GA2135" s="3"/>
      <c r="GB2135" s="3"/>
      <c r="GC2135" s="3"/>
      <c r="GD2135" s="3"/>
      <c r="GE2135" s="3"/>
      <c r="GF2135" s="3"/>
      <c r="GG2135" s="3"/>
      <c r="GH2135" s="3"/>
      <c r="GI2135" s="3"/>
      <c r="GJ2135" s="3"/>
      <c r="GK2135" s="3"/>
      <c r="GL2135" s="3"/>
      <c r="GM2135" s="3"/>
      <c r="GN2135" s="3"/>
    </row>
    <row r="2136" spans="2:196" x14ac:dyDescent="0.2">
      <c r="B2136" s="3"/>
      <c r="C2136" s="3"/>
      <c r="D2136" s="3"/>
      <c r="E2136" s="3"/>
      <c r="F2136" s="6"/>
      <c r="G2136" s="6"/>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c r="CL2136" s="3"/>
      <c r="CM2136" s="3"/>
      <c r="CN2136" s="3"/>
      <c r="CO2136" s="3"/>
      <c r="CP2136" s="3"/>
      <c r="CQ2136" s="3"/>
      <c r="CR2136" s="3"/>
      <c r="CS2136" s="3"/>
      <c r="CT2136" s="3"/>
      <c r="CU2136" s="3"/>
      <c r="CV2136" s="3"/>
      <c r="CW2136" s="3"/>
      <c r="CX2136" s="3"/>
      <c r="CY2136" s="3"/>
      <c r="CZ2136" s="3"/>
      <c r="DA2136" s="3"/>
      <c r="DB2136" s="3"/>
      <c r="DC2136" s="3"/>
      <c r="DD2136" s="3"/>
      <c r="DE2136" s="3"/>
      <c r="DF2136" s="3"/>
      <c r="DG2136" s="3"/>
      <c r="DH2136" s="3"/>
      <c r="DI2136" s="3"/>
      <c r="DJ2136" s="3"/>
      <c r="DK2136" s="3"/>
      <c r="DL2136" s="3"/>
      <c r="DM2136" s="3"/>
      <c r="DN2136" s="3"/>
      <c r="DO2136" s="3"/>
      <c r="DP2136" s="3"/>
      <c r="DQ2136" s="3"/>
      <c r="DR2136" s="3"/>
      <c r="DS2136" s="3"/>
      <c r="DT2136" s="3"/>
      <c r="DU2136" s="3"/>
      <c r="DV2136" s="3"/>
      <c r="DW2136" s="3"/>
      <c r="DX2136" s="3"/>
      <c r="DY2136" s="3"/>
      <c r="DZ2136" s="3"/>
      <c r="EA2136" s="3"/>
      <c r="EB2136" s="3"/>
      <c r="EC2136" s="3"/>
      <c r="ED2136" s="3"/>
      <c r="EE2136" s="3"/>
      <c r="EF2136" s="3"/>
      <c r="EG2136" s="3"/>
      <c r="EH2136" s="3"/>
      <c r="EI2136" s="3"/>
      <c r="EJ2136" s="3"/>
      <c r="EK2136" s="3"/>
      <c r="EL2136" s="3"/>
      <c r="EM2136" s="3"/>
      <c r="EN2136" s="3"/>
      <c r="EO2136" s="3"/>
      <c r="EP2136" s="3"/>
      <c r="EQ2136" s="3"/>
      <c r="ER2136" s="3"/>
      <c r="ES2136" s="3"/>
      <c r="ET2136" s="3"/>
      <c r="EU2136" s="3"/>
      <c r="EV2136" s="3"/>
      <c r="EW2136" s="3"/>
      <c r="EX2136" s="3"/>
      <c r="EY2136" s="3"/>
      <c r="EZ2136" s="3"/>
      <c r="FA2136" s="3"/>
      <c r="FB2136" s="3"/>
      <c r="FC2136" s="3"/>
      <c r="FD2136" s="3"/>
      <c r="FE2136" s="3"/>
      <c r="FF2136" s="3"/>
      <c r="FG2136" s="3"/>
      <c r="FH2136" s="3"/>
      <c r="FI2136" s="3"/>
      <c r="FJ2136" s="3"/>
      <c r="FK2136" s="3"/>
      <c r="FL2136" s="3"/>
      <c r="FM2136" s="3"/>
      <c r="FN2136" s="3"/>
      <c r="FO2136" s="3"/>
      <c r="FP2136" s="3"/>
      <c r="FQ2136" s="3"/>
      <c r="FR2136" s="3"/>
      <c r="FS2136" s="3"/>
      <c r="FT2136" s="3"/>
      <c r="FU2136" s="3"/>
      <c r="FV2136" s="3"/>
      <c r="FW2136" s="3"/>
      <c r="FX2136" s="3"/>
      <c r="FY2136" s="3"/>
      <c r="FZ2136" s="3"/>
      <c r="GA2136" s="3"/>
      <c r="GB2136" s="3"/>
      <c r="GC2136" s="3"/>
      <c r="GD2136" s="3"/>
      <c r="GE2136" s="3"/>
      <c r="GF2136" s="3"/>
      <c r="GG2136" s="3"/>
      <c r="GH2136" s="3"/>
      <c r="GI2136" s="3"/>
      <c r="GJ2136" s="3"/>
      <c r="GK2136" s="3"/>
      <c r="GL2136" s="3"/>
      <c r="GM2136" s="3"/>
      <c r="GN2136" s="3"/>
    </row>
    <row r="2137" spans="2:196" x14ac:dyDescent="0.2">
      <c r="B2137" s="3"/>
      <c r="C2137" s="3"/>
      <c r="D2137" s="3"/>
      <c r="E2137" s="3"/>
      <c r="F2137" s="6"/>
      <c r="G2137" s="6"/>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c r="CL2137" s="3"/>
      <c r="CM2137" s="3"/>
      <c r="CN2137" s="3"/>
      <c r="CO2137" s="3"/>
      <c r="CP2137" s="3"/>
      <c r="CQ2137" s="3"/>
      <c r="CR2137" s="3"/>
      <c r="CS2137" s="3"/>
      <c r="CT2137" s="3"/>
      <c r="CU2137" s="3"/>
      <c r="CV2137" s="3"/>
      <c r="CW2137" s="3"/>
      <c r="CX2137" s="3"/>
      <c r="CY2137" s="3"/>
      <c r="CZ2137" s="3"/>
      <c r="DA2137" s="3"/>
      <c r="DB2137" s="3"/>
      <c r="DC2137" s="3"/>
      <c r="DD2137" s="3"/>
      <c r="DE2137" s="3"/>
      <c r="DF2137" s="3"/>
      <c r="DG2137" s="3"/>
      <c r="DH2137" s="3"/>
      <c r="DI2137" s="3"/>
      <c r="DJ2137" s="3"/>
      <c r="DK2137" s="3"/>
      <c r="DL2137" s="3"/>
      <c r="DM2137" s="3"/>
      <c r="DN2137" s="3"/>
      <c r="DO2137" s="3"/>
      <c r="DP2137" s="3"/>
      <c r="DQ2137" s="3"/>
      <c r="DR2137" s="3"/>
      <c r="DS2137" s="3"/>
      <c r="DT2137" s="3"/>
      <c r="DU2137" s="3"/>
      <c r="DV2137" s="3"/>
      <c r="DW2137" s="3"/>
      <c r="DX2137" s="3"/>
      <c r="DY2137" s="3"/>
      <c r="DZ2137" s="3"/>
      <c r="EA2137" s="3"/>
      <c r="EB2137" s="3"/>
      <c r="EC2137" s="3"/>
      <c r="ED2137" s="3"/>
      <c r="EE2137" s="3"/>
      <c r="EF2137" s="3"/>
      <c r="EG2137" s="3"/>
      <c r="EH2137" s="3"/>
      <c r="EI2137" s="3"/>
      <c r="EJ2137" s="3"/>
      <c r="EK2137" s="3"/>
      <c r="EL2137" s="3"/>
      <c r="EM2137" s="3"/>
      <c r="EN2137" s="3"/>
      <c r="EO2137" s="3"/>
      <c r="EP2137" s="3"/>
      <c r="EQ2137" s="3"/>
      <c r="ER2137" s="3"/>
      <c r="ES2137" s="3"/>
      <c r="ET2137" s="3"/>
      <c r="EU2137" s="3"/>
      <c r="EV2137" s="3"/>
      <c r="EW2137" s="3"/>
      <c r="EX2137" s="3"/>
      <c r="EY2137" s="3"/>
      <c r="EZ2137" s="3"/>
      <c r="FA2137" s="3"/>
      <c r="FB2137" s="3"/>
      <c r="FC2137" s="3"/>
      <c r="FD2137" s="3"/>
      <c r="FE2137" s="3"/>
      <c r="FF2137" s="3"/>
      <c r="FG2137" s="3"/>
      <c r="FH2137" s="3"/>
      <c r="FI2137" s="3"/>
      <c r="FJ2137" s="3"/>
      <c r="FK2137" s="3"/>
      <c r="FL2137" s="3"/>
      <c r="FM2137" s="3"/>
      <c r="FN2137" s="3"/>
      <c r="FO2137" s="3"/>
      <c r="FP2137" s="3"/>
      <c r="FQ2137" s="3"/>
      <c r="FR2137" s="3"/>
      <c r="FS2137" s="3"/>
      <c r="FT2137" s="3"/>
      <c r="FU2137" s="3"/>
      <c r="FV2137" s="3"/>
      <c r="FW2137" s="3"/>
      <c r="FX2137" s="3"/>
      <c r="FY2137" s="3"/>
      <c r="FZ2137" s="3"/>
      <c r="GA2137" s="3"/>
      <c r="GB2137" s="3"/>
      <c r="GC2137" s="3"/>
      <c r="GD2137" s="3"/>
      <c r="GE2137" s="3"/>
      <c r="GF2137" s="3"/>
      <c r="GG2137" s="3"/>
      <c r="GH2137" s="3"/>
      <c r="GI2137" s="3"/>
      <c r="GJ2137" s="3"/>
      <c r="GK2137" s="3"/>
      <c r="GL2137" s="3"/>
      <c r="GM2137" s="3"/>
      <c r="GN2137" s="3"/>
    </row>
    <row r="2138" spans="2:196" x14ac:dyDescent="0.2">
      <c r="B2138" s="3"/>
      <c r="C2138" s="3"/>
      <c r="D2138" s="3"/>
      <c r="E2138" s="3"/>
      <c r="F2138" s="6"/>
      <c r="G2138" s="6"/>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c r="CL2138" s="3"/>
      <c r="CM2138" s="3"/>
      <c r="CN2138" s="3"/>
      <c r="CO2138" s="3"/>
      <c r="CP2138" s="3"/>
      <c r="CQ2138" s="3"/>
      <c r="CR2138" s="3"/>
      <c r="CS2138" s="3"/>
      <c r="CT2138" s="3"/>
      <c r="CU2138" s="3"/>
      <c r="CV2138" s="3"/>
      <c r="CW2138" s="3"/>
      <c r="CX2138" s="3"/>
      <c r="CY2138" s="3"/>
      <c r="CZ2138" s="3"/>
      <c r="DA2138" s="3"/>
      <c r="DB2138" s="3"/>
      <c r="DC2138" s="3"/>
      <c r="DD2138" s="3"/>
      <c r="DE2138" s="3"/>
      <c r="DF2138" s="3"/>
      <c r="DG2138" s="3"/>
      <c r="DH2138" s="3"/>
      <c r="DI2138" s="3"/>
      <c r="DJ2138" s="3"/>
      <c r="DK2138" s="3"/>
      <c r="DL2138" s="3"/>
      <c r="DM2138" s="3"/>
      <c r="DN2138" s="3"/>
      <c r="DO2138" s="3"/>
      <c r="DP2138" s="3"/>
      <c r="DQ2138" s="3"/>
      <c r="DR2138" s="3"/>
      <c r="DS2138" s="3"/>
      <c r="DT2138" s="3"/>
      <c r="DU2138" s="3"/>
      <c r="DV2138" s="3"/>
      <c r="DW2138" s="3"/>
      <c r="DX2138" s="3"/>
      <c r="DY2138" s="3"/>
      <c r="DZ2138" s="3"/>
      <c r="EA2138" s="3"/>
      <c r="EB2138" s="3"/>
      <c r="EC2138" s="3"/>
      <c r="ED2138" s="3"/>
      <c r="EE2138" s="3"/>
      <c r="EF2138" s="3"/>
      <c r="EG2138" s="3"/>
      <c r="EH2138" s="3"/>
      <c r="EI2138" s="3"/>
      <c r="EJ2138" s="3"/>
      <c r="EK2138" s="3"/>
      <c r="EL2138" s="3"/>
      <c r="EM2138" s="3"/>
      <c r="EN2138" s="3"/>
      <c r="EO2138" s="3"/>
      <c r="EP2138" s="3"/>
      <c r="EQ2138" s="3"/>
      <c r="ER2138" s="3"/>
      <c r="ES2138" s="3"/>
      <c r="ET2138" s="3"/>
      <c r="EU2138" s="3"/>
      <c r="EV2138" s="3"/>
      <c r="EW2138" s="3"/>
      <c r="EX2138" s="3"/>
      <c r="EY2138" s="3"/>
      <c r="EZ2138" s="3"/>
      <c r="FA2138" s="3"/>
      <c r="FB2138" s="3"/>
      <c r="FC2138" s="3"/>
      <c r="FD2138" s="3"/>
      <c r="FE2138" s="3"/>
      <c r="FF2138" s="3"/>
      <c r="FG2138" s="3"/>
      <c r="FH2138" s="3"/>
      <c r="FI2138" s="3"/>
      <c r="FJ2138" s="3"/>
      <c r="FK2138" s="3"/>
      <c r="FL2138" s="3"/>
      <c r="FM2138" s="3"/>
      <c r="FN2138" s="3"/>
      <c r="FO2138" s="3"/>
      <c r="FP2138" s="3"/>
      <c r="FQ2138" s="3"/>
      <c r="FR2138" s="3"/>
      <c r="FS2138" s="3"/>
      <c r="FT2138" s="3"/>
      <c r="FU2138" s="3"/>
      <c r="FV2138" s="3"/>
      <c r="FW2138" s="3"/>
      <c r="FX2138" s="3"/>
      <c r="FY2138" s="3"/>
      <c r="FZ2138" s="3"/>
      <c r="GA2138" s="3"/>
      <c r="GB2138" s="3"/>
      <c r="GC2138" s="3"/>
      <c r="GD2138" s="3"/>
      <c r="GE2138" s="3"/>
      <c r="GF2138" s="3"/>
      <c r="GG2138" s="3"/>
      <c r="GH2138" s="3"/>
      <c r="GI2138" s="3"/>
      <c r="GJ2138" s="3"/>
      <c r="GK2138" s="3"/>
      <c r="GL2138" s="3"/>
      <c r="GM2138" s="3"/>
      <c r="GN2138" s="3"/>
    </row>
    <row r="2139" spans="2:196" x14ac:dyDescent="0.2">
      <c r="B2139" s="3"/>
      <c r="C2139" s="3"/>
      <c r="D2139" s="3"/>
      <c r="E2139" s="3"/>
      <c r="F2139" s="6"/>
      <c r="G2139" s="6"/>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c r="CL2139" s="3"/>
      <c r="CM2139" s="3"/>
      <c r="CN2139" s="3"/>
      <c r="CO2139" s="3"/>
      <c r="CP2139" s="3"/>
      <c r="CQ2139" s="3"/>
      <c r="CR2139" s="3"/>
      <c r="CS2139" s="3"/>
      <c r="CT2139" s="3"/>
      <c r="CU2139" s="3"/>
      <c r="CV2139" s="3"/>
      <c r="CW2139" s="3"/>
      <c r="CX2139" s="3"/>
      <c r="CY2139" s="3"/>
      <c r="CZ2139" s="3"/>
      <c r="DA2139" s="3"/>
      <c r="DB2139" s="3"/>
      <c r="DC2139" s="3"/>
      <c r="DD2139" s="3"/>
      <c r="DE2139" s="3"/>
      <c r="DF2139" s="3"/>
      <c r="DG2139" s="3"/>
      <c r="DH2139" s="3"/>
      <c r="DI2139" s="3"/>
      <c r="DJ2139" s="3"/>
      <c r="DK2139" s="3"/>
      <c r="DL2139" s="3"/>
      <c r="DM2139" s="3"/>
      <c r="DN2139" s="3"/>
      <c r="DO2139" s="3"/>
      <c r="DP2139" s="3"/>
      <c r="DQ2139" s="3"/>
      <c r="DR2139" s="3"/>
      <c r="DS2139" s="3"/>
      <c r="DT2139" s="3"/>
      <c r="DU2139" s="3"/>
      <c r="DV2139" s="3"/>
      <c r="DW2139" s="3"/>
      <c r="DX2139" s="3"/>
      <c r="DY2139" s="3"/>
      <c r="DZ2139" s="3"/>
      <c r="EA2139" s="3"/>
      <c r="EB2139" s="3"/>
      <c r="EC2139" s="3"/>
      <c r="ED2139" s="3"/>
      <c r="EE2139" s="3"/>
      <c r="EF2139" s="3"/>
      <c r="EG2139" s="3"/>
      <c r="EH2139" s="3"/>
      <c r="EI2139" s="3"/>
      <c r="EJ2139" s="3"/>
      <c r="EK2139" s="3"/>
      <c r="EL2139" s="3"/>
      <c r="EM2139" s="3"/>
      <c r="EN2139" s="3"/>
      <c r="EO2139" s="3"/>
      <c r="EP2139" s="3"/>
      <c r="EQ2139" s="3"/>
      <c r="ER2139" s="3"/>
      <c r="ES2139" s="3"/>
      <c r="ET2139" s="3"/>
      <c r="EU2139" s="3"/>
      <c r="EV2139" s="3"/>
      <c r="EW2139" s="3"/>
      <c r="EX2139" s="3"/>
      <c r="EY2139" s="3"/>
      <c r="EZ2139" s="3"/>
      <c r="FA2139" s="3"/>
      <c r="FB2139" s="3"/>
      <c r="FC2139" s="3"/>
      <c r="FD2139" s="3"/>
      <c r="FE2139" s="3"/>
      <c r="FF2139" s="3"/>
      <c r="FG2139" s="3"/>
      <c r="FH2139" s="3"/>
      <c r="FI2139" s="3"/>
      <c r="FJ2139" s="3"/>
      <c r="FK2139" s="3"/>
      <c r="FL2139" s="3"/>
      <c r="FM2139" s="3"/>
      <c r="FN2139" s="3"/>
      <c r="FO2139" s="3"/>
      <c r="FP2139" s="3"/>
      <c r="FQ2139" s="3"/>
      <c r="FR2139" s="3"/>
      <c r="FS2139" s="3"/>
      <c r="FT2139" s="3"/>
      <c r="FU2139" s="3"/>
      <c r="FV2139" s="3"/>
      <c r="FW2139" s="3"/>
      <c r="FX2139" s="3"/>
      <c r="FY2139" s="3"/>
      <c r="FZ2139" s="3"/>
      <c r="GA2139" s="3"/>
      <c r="GB2139" s="3"/>
      <c r="GC2139" s="3"/>
      <c r="GD2139" s="3"/>
      <c r="GE2139" s="3"/>
      <c r="GF2139" s="3"/>
      <c r="GG2139" s="3"/>
      <c r="GH2139" s="3"/>
      <c r="GI2139" s="3"/>
      <c r="GJ2139" s="3"/>
      <c r="GK2139" s="3"/>
      <c r="GL2139" s="3"/>
      <c r="GM2139" s="3"/>
      <c r="GN2139" s="3"/>
    </row>
    <row r="2140" spans="2:196" x14ac:dyDescent="0.2">
      <c r="B2140" s="3"/>
      <c r="C2140" s="3"/>
      <c r="D2140" s="3"/>
      <c r="E2140" s="3"/>
      <c r="F2140" s="6"/>
      <c r="G2140" s="6"/>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c r="CL2140" s="3"/>
      <c r="CM2140" s="3"/>
      <c r="CN2140" s="3"/>
      <c r="CO2140" s="3"/>
      <c r="CP2140" s="3"/>
      <c r="CQ2140" s="3"/>
      <c r="CR2140" s="3"/>
      <c r="CS2140" s="3"/>
      <c r="CT2140" s="3"/>
      <c r="CU2140" s="3"/>
      <c r="CV2140" s="3"/>
      <c r="CW2140" s="3"/>
      <c r="CX2140" s="3"/>
      <c r="CY2140" s="3"/>
      <c r="CZ2140" s="3"/>
      <c r="DA2140" s="3"/>
      <c r="DB2140" s="3"/>
      <c r="DC2140" s="3"/>
      <c r="DD2140" s="3"/>
      <c r="DE2140" s="3"/>
      <c r="DF2140" s="3"/>
      <c r="DG2140" s="3"/>
      <c r="DH2140" s="3"/>
      <c r="DI2140" s="3"/>
      <c r="DJ2140" s="3"/>
      <c r="DK2140" s="3"/>
      <c r="DL2140" s="3"/>
      <c r="DM2140" s="3"/>
      <c r="DN2140" s="3"/>
      <c r="DO2140" s="3"/>
      <c r="DP2140" s="3"/>
      <c r="DQ2140" s="3"/>
      <c r="DR2140" s="3"/>
      <c r="DS2140" s="3"/>
      <c r="DT2140" s="3"/>
      <c r="DU2140" s="3"/>
      <c r="DV2140" s="3"/>
      <c r="DW2140" s="3"/>
      <c r="DX2140" s="3"/>
      <c r="DY2140" s="3"/>
      <c r="DZ2140" s="3"/>
      <c r="EA2140" s="3"/>
      <c r="EB2140" s="3"/>
      <c r="EC2140" s="3"/>
      <c r="ED2140" s="3"/>
      <c r="EE2140" s="3"/>
      <c r="EF2140" s="3"/>
      <c r="EG2140" s="3"/>
      <c r="EH2140" s="3"/>
      <c r="EI2140" s="3"/>
      <c r="EJ2140" s="3"/>
      <c r="EK2140" s="3"/>
      <c r="EL2140" s="3"/>
      <c r="EM2140" s="3"/>
      <c r="EN2140" s="3"/>
      <c r="EO2140" s="3"/>
      <c r="EP2140" s="3"/>
      <c r="EQ2140" s="3"/>
      <c r="ER2140" s="3"/>
      <c r="ES2140" s="3"/>
      <c r="ET2140" s="3"/>
      <c r="EU2140" s="3"/>
      <c r="EV2140" s="3"/>
      <c r="EW2140" s="3"/>
      <c r="EX2140" s="3"/>
      <c r="EY2140" s="3"/>
      <c r="EZ2140" s="3"/>
      <c r="FA2140" s="3"/>
      <c r="FB2140" s="3"/>
      <c r="FC2140" s="3"/>
      <c r="FD2140" s="3"/>
      <c r="FE2140" s="3"/>
      <c r="FF2140" s="3"/>
      <c r="FG2140" s="3"/>
      <c r="FH2140" s="3"/>
      <c r="FI2140" s="3"/>
      <c r="FJ2140" s="3"/>
      <c r="FK2140" s="3"/>
      <c r="FL2140" s="3"/>
      <c r="FM2140" s="3"/>
      <c r="FN2140" s="3"/>
      <c r="FO2140" s="3"/>
      <c r="FP2140" s="3"/>
      <c r="FQ2140" s="3"/>
      <c r="FR2140" s="3"/>
      <c r="FS2140" s="3"/>
      <c r="FT2140" s="3"/>
      <c r="FU2140" s="3"/>
      <c r="FV2140" s="3"/>
      <c r="FW2140" s="3"/>
      <c r="FX2140" s="3"/>
      <c r="FY2140" s="3"/>
      <c r="FZ2140" s="3"/>
      <c r="GA2140" s="3"/>
      <c r="GB2140" s="3"/>
      <c r="GC2140" s="3"/>
      <c r="GD2140" s="3"/>
      <c r="GE2140" s="3"/>
      <c r="GF2140" s="3"/>
      <c r="GG2140" s="3"/>
      <c r="GH2140" s="3"/>
      <c r="GI2140" s="3"/>
      <c r="GJ2140" s="3"/>
      <c r="GK2140" s="3"/>
      <c r="GL2140" s="3"/>
      <c r="GM2140" s="3"/>
      <c r="GN2140" s="3"/>
    </row>
    <row r="2141" spans="2:196" x14ac:dyDescent="0.2">
      <c r="B2141" s="3"/>
      <c r="C2141" s="3"/>
      <c r="D2141" s="3"/>
      <c r="E2141" s="3"/>
      <c r="F2141" s="6"/>
      <c r="G2141" s="6"/>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c r="CL2141" s="3"/>
      <c r="CM2141" s="3"/>
      <c r="CN2141" s="3"/>
      <c r="CO2141" s="3"/>
      <c r="CP2141" s="3"/>
      <c r="CQ2141" s="3"/>
      <c r="CR2141" s="3"/>
      <c r="CS2141" s="3"/>
      <c r="CT2141" s="3"/>
      <c r="CU2141" s="3"/>
      <c r="CV2141" s="3"/>
      <c r="CW2141" s="3"/>
      <c r="CX2141" s="3"/>
      <c r="CY2141" s="3"/>
      <c r="CZ2141" s="3"/>
      <c r="DA2141" s="3"/>
      <c r="DB2141" s="3"/>
      <c r="DC2141" s="3"/>
      <c r="DD2141" s="3"/>
      <c r="DE2141" s="3"/>
      <c r="DF2141" s="3"/>
      <c r="DG2141" s="3"/>
      <c r="DH2141" s="3"/>
      <c r="DI2141" s="3"/>
      <c r="DJ2141" s="3"/>
      <c r="DK2141" s="3"/>
      <c r="DL2141" s="3"/>
      <c r="DM2141" s="3"/>
      <c r="DN2141" s="3"/>
      <c r="DO2141" s="3"/>
      <c r="DP2141" s="3"/>
      <c r="DQ2141" s="3"/>
      <c r="DR2141" s="3"/>
      <c r="DS2141" s="3"/>
      <c r="DT2141" s="3"/>
      <c r="DU2141" s="3"/>
      <c r="DV2141" s="3"/>
      <c r="DW2141" s="3"/>
      <c r="DX2141" s="3"/>
      <c r="DY2141" s="3"/>
      <c r="DZ2141" s="3"/>
      <c r="EA2141" s="3"/>
      <c r="EB2141" s="3"/>
      <c r="EC2141" s="3"/>
      <c r="ED2141" s="3"/>
      <c r="EE2141" s="3"/>
      <c r="EF2141" s="3"/>
      <c r="EG2141" s="3"/>
      <c r="EH2141" s="3"/>
      <c r="EI2141" s="3"/>
      <c r="EJ2141" s="3"/>
      <c r="EK2141" s="3"/>
      <c r="EL2141" s="3"/>
      <c r="EM2141" s="3"/>
      <c r="EN2141" s="3"/>
      <c r="EO2141" s="3"/>
      <c r="EP2141" s="3"/>
      <c r="EQ2141" s="3"/>
      <c r="ER2141" s="3"/>
      <c r="ES2141" s="3"/>
      <c r="ET2141" s="3"/>
      <c r="EU2141" s="3"/>
      <c r="EV2141" s="3"/>
      <c r="EW2141" s="3"/>
      <c r="EX2141" s="3"/>
      <c r="EY2141" s="3"/>
      <c r="EZ2141" s="3"/>
      <c r="FA2141" s="3"/>
      <c r="FB2141" s="3"/>
      <c r="FC2141" s="3"/>
      <c r="FD2141" s="3"/>
      <c r="FE2141" s="3"/>
      <c r="FF2141" s="3"/>
      <c r="FG2141" s="3"/>
      <c r="FH2141" s="3"/>
      <c r="FI2141" s="3"/>
      <c r="FJ2141" s="3"/>
      <c r="FK2141" s="3"/>
      <c r="FL2141" s="3"/>
      <c r="FM2141" s="3"/>
      <c r="FN2141" s="3"/>
      <c r="FO2141" s="3"/>
      <c r="FP2141" s="3"/>
      <c r="FQ2141" s="3"/>
      <c r="FR2141" s="3"/>
      <c r="FS2141" s="3"/>
      <c r="FT2141" s="3"/>
      <c r="FU2141" s="3"/>
      <c r="FV2141" s="3"/>
      <c r="FW2141" s="3"/>
      <c r="FX2141" s="3"/>
      <c r="FY2141" s="3"/>
      <c r="FZ2141" s="3"/>
      <c r="GA2141" s="3"/>
      <c r="GB2141" s="3"/>
      <c r="GC2141" s="3"/>
      <c r="GD2141" s="3"/>
      <c r="GE2141" s="3"/>
      <c r="GF2141" s="3"/>
      <c r="GG2141" s="3"/>
      <c r="GH2141" s="3"/>
      <c r="GI2141" s="3"/>
      <c r="GJ2141" s="3"/>
      <c r="GK2141" s="3"/>
      <c r="GL2141" s="3"/>
      <c r="GM2141" s="3"/>
      <c r="GN2141" s="3"/>
    </row>
    <row r="2142" spans="2:196" x14ac:dyDescent="0.2">
      <c r="B2142" s="3"/>
      <c r="C2142" s="3"/>
      <c r="D2142" s="3"/>
      <c r="E2142" s="3"/>
      <c r="F2142" s="6"/>
      <c r="G2142" s="6"/>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c r="CL2142" s="3"/>
      <c r="CM2142" s="3"/>
      <c r="CN2142" s="3"/>
      <c r="CO2142" s="3"/>
      <c r="CP2142" s="3"/>
      <c r="CQ2142" s="3"/>
      <c r="CR2142" s="3"/>
      <c r="CS2142" s="3"/>
      <c r="CT2142" s="3"/>
      <c r="CU2142" s="3"/>
      <c r="CV2142" s="3"/>
      <c r="CW2142" s="3"/>
      <c r="CX2142" s="3"/>
      <c r="CY2142" s="3"/>
      <c r="CZ2142" s="3"/>
      <c r="DA2142" s="3"/>
      <c r="DB2142" s="3"/>
      <c r="DC2142" s="3"/>
      <c r="DD2142" s="3"/>
      <c r="DE2142" s="3"/>
      <c r="DF2142" s="3"/>
      <c r="DG2142" s="3"/>
      <c r="DH2142" s="3"/>
      <c r="DI2142" s="3"/>
      <c r="DJ2142" s="3"/>
      <c r="DK2142" s="3"/>
      <c r="DL2142" s="3"/>
      <c r="DM2142" s="3"/>
      <c r="DN2142" s="3"/>
      <c r="DO2142" s="3"/>
      <c r="DP2142" s="3"/>
      <c r="DQ2142" s="3"/>
      <c r="DR2142" s="3"/>
      <c r="DS2142" s="3"/>
      <c r="DT2142" s="3"/>
      <c r="DU2142" s="3"/>
      <c r="DV2142" s="3"/>
      <c r="DW2142" s="3"/>
      <c r="DX2142" s="3"/>
      <c r="DY2142" s="3"/>
      <c r="DZ2142" s="3"/>
      <c r="EA2142" s="3"/>
      <c r="EB2142" s="3"/>
      <c r="EC2142" s="3"/>
      <c r="ED2142" s="3"/>
      <c r="EE2142" s="3"/>
      <c r="EF2142" s="3"/>
      <c r="EG2142" s="3"/>
      <c r="EH2142" s="3"/>
      <c r="EI2142" s="3"/>
      <c r="EJ2142" s="3"/>
      <c r="EK2142" s="3"/>
      <c r="EL2142" s="3"/>
      <c r="EM2142" s="3"/>
      <c r="EN2142" s="3"/>
      <c r="EO2142" s="3"/>
      <c r="EP2142" s="3"/>
      <c r="EQ2142" s="3"/>
      <c r="ER2142" s="3"/>
      <c r="ES2142" s="3"/>
      <c r="ET2142" s="3"/>
      <c r="EU2142" s="3"/>
      <c r="EV2142" s="3"/>
      <c r="EW2142" s="3"/>
      <c r="EX2142" s="3"/>
      <c r="EY2142" s="3"/>
      <c r="EZ2142" s="3"/>
      <c r="FA2142" s="3"/>
      <c r="FB2142" s="3"/>
      <c r="FC2142" s="3"/>
      <c r="FD2142" s="3"/>
      <c r="FE2142" s="3"/>
      <c r="FF2142" s="3"/>
      <c r="FG2142" s="3"/>
      <c r="FH2142" s="3"/>
      <c r="FI2142" s="3"/>
      <c r="FJ2142" s="3"/>
      <c r="FK2142" s="3"/>
      <c r="FL2142" s="3"/>
      <c r="FM2142" s="3"/>
      <c r="FN2142" s="3"/>
      <c r="FO2142" s="3"/>
      <c r="FP2142" s="3"/>
      <c r="FQ2142" s="3"/>
      <c r="FR2142" s="3"/>
      <c r="FS2142" s="3"/>
      <c r="FT2142" s="3"/>
      <c r="FU2142" s="3"/>
      <c r="FV2142" s="3"/>
      <c r="FW2142" s="3"/>
      <c r="FX2142" s="3"/>
      <c r="FY2142" s="3"/>
      <c r="FZ2142" s="3"/>
      <c r="GA2142" s="3"/>
      <c r="GB2142" s="3"/>
      <c r="GC2142" s="3"/>
      <c r="GD2142" s="3"/>
      <c r="GE2142" s="3"/>
      <c r="GF2142" s="3"/>
      <c r="GG2142" s="3"/>
      <c r="GH2142" s="3"/>
      <c r="GI2142" s="3"/>
      <c r="GJ2142" s="3"/>
      <c r="GK2142" s="3"/>
      <c r="GL2142" s="3"/>
      <c r="GM2142" s="3"/>
      <c r="GN2142" s="3"/>
    </row>
    <row r="2143" spans="2:196" x14ac:dyDescent="0.2">
      <c r="B2143" s="3"/>
      <c r="C2143" s="3"/>
      <c r="D2143" s="3"/>
      <c r="E2143" s="3"/>
      <c r="F2143" s="6"/>
      <c r="G2143" s="6"/>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c r="CL2143" s="3"/>
      <c r="CM2143" s="3"/>
      <c r="CN2143" s="3"/>
      <c r="CO2143" s="3"/>
      <c r="CP2143" s="3"/>
      <c r="CQ2143" s="3"/>
      <c r="CR2143" s="3"/>
      <c r="CS2143" s="3"/>
      <c r="CT2143" s="3"/>
      <c r="CU2143" s="3"/>
      <c r="CV2143" s="3"/>
      <c r="CW2143" s="3"/>
      <c r="CX2143" s="3"/>
      <c r="CY2143" s="3"/>
      <c r="CZ2143" s="3"/>
      <c r="DA2143" s="3"/>
      <c r="DB2143" s="3"/>
      <c r="DC2143" s="3"/>
      <c r="DD2143" s="3"/>
      <c r="DE2143" s="3"/>
      <c r="DF2143" s="3"/>
      <c r="DG2143" s="3"/>
      <c r="DH2143" s="3"/>
      <c r="DI2143" s="3"/>
      <c r="DJ2143" s="3"/>
      <c r="DK2143" s="3"/>
      <c r="DL2143" s="3"/>
      <c r="DM2143" s="3"/>
      <c r="DN2143" s="3"/>
      <c r="DO2143" s="3"/>
      <c r="DP2143" s="3"/>
      <c r="DQ2143" s="3"/>
      <c r="DR2143" s="3"/>
      <c r="DS2143" s="3"/>
      <c r="DT2143" s="3"/>
      <c r="DU2143" s="3"/>
      <c r="DV2143" s="3"/>
      <c r="DW2143" s="3"/>
      <c r="DX2143" s="3"/>
      <c r="DY2143" s="3"/>
      <c r="DZ2143" s="3"/>
      <c r="EA2143" s="3"/>
      <c r="EB2143" s="3"/>
      <c r="EC2143" s="3"/>
      <c r="ED2143" s="3"/>
      <c r="EE2143" s="3"/>
      <c r="EF2143" s="3"/>
      <c r="EG2143" s="3"/>
      <c r="EH2143" s="3"/>
      <c r="EI2143" s="3"/>
      <c r="EJ2143" s="3"/>
      <c r="EK2143" s="3"/>
      <c r="EL2143" s="3"/>
      <c r="EM2143" s="3"/>
      <c r="EN2143" s="3"/>
      <c r="EO2143" s="3"/>
      <c r="EP2143" s="3"/>
      <c r="EQ2143" s="3"/>
      <c r="ER2143" s="3"/>
      <c r="ES2143" s="3"/>
      <c r="ET2143" s="3"/>
      <c r="EU2143" s="3"/>
      <c r="EV2143" s="3"/>
      <c r="EW2143" s="3"/>
      <c r="EX2143" s="3"/>
      <c r="EY2143" s="3"/>
      <c r="EZ2143" s="3"/>
      <c r="FA2143" s="3"/>
      <c r="FB2143" s="3"/>
      <c r="FC2143" s="3"/>
      <c r="FD2143" s="3"/>
      <c r="FE2143" s="3"/>
      <c r="FF2143" s="3"/>
      <c r="FG2143" s="3"/>
      <c r="FH2143" s="3"/>
      <c r="FI2143" s="3"/>
      <c r="FJ2143" s="3"/>
      <c r="FK2143" s="3"/>
      <c r="FL2143" s="3"/>
      <c r="FM2143" s="3"/>
      <c r="FN2143" s="3"/>
      <c r="FO2143" s="3"/>
      <c r="FP2143" s="3"/>
      <c r="FQ2143" s="3"/>
      <c r="FR2143" s="3"/>
      <c r="FS2143" s="3"/>
      <c r="FT2143" s="3"/>
      <c r="FU2143" s="3"/>
      <c r="FV2143" s="3"/>
      <c r="FW2143" s="3"/>
      <c r="FX2143" s="3"/>
      <c r="FY2143" s="3"/>
      <c r="FZ2143" s="3"/>
      <c r="GA2143" s="3"/>
      <c r="GB2143" s="3"/>
      <c r="GC2143" s="3"/>
      <c r="GD2143" s="3"/>
      <c r="GE2143" s="3"/>
      <c r="GF2143" s="3"/>
      <c r="GG2143" s="3"/>
      <c r="GH2143" s="3"/>
      <c r="GI2143" s="3"/>
      <c r="GJ2143" s="3"/>
      <c r="GK2143" s="3"/>
      <c r="GL2143" s="3"/>
      <c r="GM2143" s="3"/>
      <c r="GN2143" s="3"/>
    </row>
    <row r="2144" spans="2:196" x14ac:dyDescent="0.2">
      <c r="B2144" s="3"/>
      <c r="C2144" s="3"/>
      <c r="D2144" s="3"/>
      <c r="E2144" s="3"/>
      <c r="F2144" s="6"/>
      <c r="G2144" s="6"/>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c r="CL2144" s="3"/>
      <c r="CM2144" s="3"/>
      <c r="CN2144" s="3"/>
      <c r="CO2144" s="3"/>
      <c r="CP2144" s="3"/>
      <c r="CQ2144" s="3"/>
      <c r="CR2144" s="3"/>
      <c r="CS2144" s="3"/>
      <c r="CT2144" s="3"/>
      <c r="CU2144" s="3"/>
      <c r="CV2144" s="3"/>
      <c r="CW2144" s="3"/>
      <c r="CX2144" s="3"/>
      <c r="CY2144" s="3"/>
      <c r="CZ2144" s="3"/>
      <c r="DA2144" s="3"/>
      <c r="DB2144" s="3"/>
      <c r="DC2144" s="3"/>
      <c r="DD2144" s="3"/>
      <c r="DE2144" s="3"/>
      <c r="DF2144" s="3"/>
      <c r="DG2144" s="3"/>
      <c r="DH2144" s="3"/>
      <c r="DI2144" s="3"/>
      <c r="DJ2144" s="3"/>
      <c r="DK2144" s="3"/>
      <c r="DL2144" s="3"/>
      <c r="DM2144" s="3"/>
      <c r="DN2144" s="3"/>
      <c r="DO2144" s="3"/>
      <c r="DP2144" s="3"/>
      <c r="DQ2144" s="3"/>
      <c r="DR2144" s="3"/>
      <c r="DS2144" s="3"/>
      <c r="DT2144" s="3"/>
      <c r="DU2144" s="3"/>
      <c r="DV2144" s="3"/>
      <c r="DW2144" s="3"/>
      <c r="DX2144" s="3"/>
      <c r="DY2144" s="3"/>
      <c r="DZ2144" s="3"/>
      <c r="EA2144" s="3"/>
      <c r="EB2144" s="3"/>
      <c r="EC2144" s="3"/>
      <c r="ED2144" s="3"/>
      <c r="EE2144" s="3"/>
      <c r="EF2144" s="3"/>
      <c r="EG2144" s="3"/>
      <c r="EH2144" s="3"/>
      <c r="EI2144" s="3"/>
      <c r="EJ2144" s="3"/>
      <c r="EK2144" s="3"/>
      <c r="EL2144" s="3"/>
      <c r="EM2144" s="3"/>
      <c r="EN2144" s="3"/>
      <c r="EO2144" s="3"/>
      <c r="EP2144" s="3"/>
      <c r="EQ2144" s="3"/>
      <c r="ER2144" s="3"/>
      <c r="ES2144" s="3"/>
      <c r="ET2144" s="3"/>
      <c r="EU2144" s="3"/>
      <c r="EV2144" s="3"/>
      <c r="EW2144" s="3"/>
      <c r="EX2144" s="3"/>
      <c r="EY2144" s="3"/>
      <c r="EZ2144" s="3"/>
      <c r="FA2144" s="3"/>
      <c r="FB2144" s="3"/>
      <c r="FC2144" s="3"/>
      <c r="FD2144" s="3"/>
      <c r="FE2144" s="3"/>
      <c r="FF2144" s="3"/>
      <c r="FG2144" s="3"/>
      <c r="FH2144" s="3"/>
      <c r="FI2144" s="3"/>
      <c r="FJ2144" s="3"/>
      <c r="FK2144" s="3"/>
      <c r="FL2144" s="3"/>
      <c r="FM2144" s="3"/>
      <c r="FN2144" s="3"/>
      <c r="FO2144" s="3"/>
      <c r="FP2144" s="3"/>
      <c r="FQ2144" s="3"/>
      <c r="FR2144" s="3"/>
      <c r="FS2144" s="3"/>
      <c r="FT2144" s="3"/>
      <c r="FU2144" s="3"/>
      <c r="FV2144" s="3"/>
      <c r="FW2144" s="3"/>
      <c r="FX2144" s="3"/>
      <c r="FY2144" s="3"/>
      <c r="FZ2144" s="3"/>
      <c r="GA2144" s="3"/>
      <c r="GB2144" s="3"/>
      <c r="GC2144" s="3"/>
      <c r="GD2144" s="3"/>
      <c r="GE2144" s="3"/>
      <c r="GF2144" s="3"/>
      <c r="GG2144" s="3"/>
      <c r="GH2144" s="3"/>
      <c r="GI2144" s="3"/>
      <c r="GJ2144" s="3"/>
      <c r="GK2144" s="3"/>
      <c r="GL2144" s="3"/>
      <c r="GM2144" s="3"/>
      <c r="GN2144" s="3"/>
    </row>
    <row r="2145" spans="2:196" x14ac:dyDescent="0.2">
      <c r="B2145" s="3"/>
      <c r="C2145" s="3"/>
      <c r="D2145" s="3"/>
      <c r="E2145" s="3"/>
      <c r="F2145" s="6"/>
      <c r="G2145" s="6"/>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c r="CL2145" s="3"/>
      <c r="CM2145" s="3"/>
      <c r="CN2145" s="3"/>
      <c r="CO2145" s="3"/>
      <c r="CP2145" s="3"/>
      <c r="CQ2145" s="3"/>
      <c r="CR2145" s="3"/>
      <c r="CS2145" s="3"/>
      <c r="CT2145" s="3"/>
      <c r="CU2145" s="3"/>
      <c r="CV2145" s="3"/>
      <c r="CW2145" s="3"/>
      <c r="CX2145" s="3"/>
      <c r="CY2145" s="3"/>
      <c r="CZ2145" s="3"/>
      <c r="DA2145" s="3"/>
      <c r="DB2145" s="3"/>
      <c r="DC2145" s="3"/>
      <c r="DD2145" s="3"/>
      <c r="DE2145" s="3"/>
      <c r="DF2145" s="3"/>
      <c r="DG2145" s="3"/>
      <c r="DH2145" s="3"/>
      <c r="DI2145" s="3"/>
      <c r="DJ2145" s="3"/>
      <c r="DK2145" s="3"/>
      <c r="DL2145" s="3"/>
      <c r="DM2145" s="3"/>
      <c r="DN2145" s="3"/>
      <c r="DO2145" s="3"/>
      <c r="DP2145" s="3"/>
      <c r="DQ2145" s="3"/>
      <c r="DR2145" s="3"/>
      <c r="DS2145" s="3"/>
      <c r="DT2145" s="3"/>
      <c r="DU2145" s="3"/>
      <c r="DV2145" s="3"/>
      <c r="DW2145" s="3"/>
      <c r="DX2145" s="3"/>
      <c r="DY2145" s="3"/>
      <c r="DZ2145" s="3"/>
      <c r="EA2145" s="3"/>
      <c r="EB2145" s="3"/>
      <c r="EC2145" s="3"/>
      <c r="ED2145" s="3"/>
      <c r="EE2145" s="3"/>
      <c r="EF2145" s="3"/>
      <c r="EG2145" s="3"/>
      <c r="EH2145" s="3"/>
      <c r="EI2145" s="3"/>
      <c r="EJ2145" s="3"/>
      <c r="EK2145" s="3"/>
      <c r="EL2145" s="3"/>
      <c r="EM2145" s="3"/>
      <c r="EN2145" s="3"/>
      <c r="EO2145" s="3"/>
      <c r="EP2145" s="3"/>
      <c r="EQ2145" s="3"/>
      <c r="ER2145" s="3"/>
      <c r="ES2145" s="3"/>
      <c r="ET2145" s="3"/>
      <c r="EU2145" s="3"/>
      <c r="EV2145" s="3"/>
      <c r="EW2145" s="3"/>
      <c r="EX2145" s="3"/>
      <c r="EY2145" s="3"/>
      <c r="EZ2145" s="3"/>
      <c r="FA2145" s="3"/>
      <c r="FB2145" s="3"/>
      <c r="FC2145" s="3"/>
      <c r="FD2145" s="3"/>
      <c r="FE2145" s="3"/>
      <c r="FF2145" s="3"/>
      <c r="FG2145" s="3"/>
      <c r="FH2145" s="3"/>
      <c r="FI2145" s="3"/>
      <c r="FJ2145" s="3"/>
      <c r="FK2145" s="3"/>
      <c r="FL2145" s="3"/>
      <c r="FM2145" s="3"/>
      <c r="FN2145" s="3"/>
      <c r="FO2145" s="3"/>
      <c r="FP2145" s="3"/>
      <c r="FQ2145" s="3"/>
      <c r="FR2145" s="3"/>
      <c r="FS2145" s="3"/>
      <c r="FT2145" s="3"/>
      <c r="FU2145" s="3"/>
      <c r="FV2145" s="3"/>
      <c r="FW2145" s="3"/>
      <c r="FX2145" s="3"/>
      <c r="FY2145" s="3"/>
      <c r="FZ2145" s="3"/>
      <c r="GA2145" s="3"/>
      <c r="GB2145" s="3"/>
      <c r="GC2145" s="3"/>
      <c r="GD2145" s="3"/>
      <c r="GE2145" s="3"/>
      <c r="GF2145" s="3"/>
      <c r="GG2145" s="3"/>
      <c r="GH2145" s="3"/>
      <c r="GI2145" s="3"/>
      <c r="GJ2145" s="3"/>
      <c r="GK2145" s="3"/>
      <c r="GL2145" s="3"/>
      <c r="GM2145" s="3"/>
      <c r="GN2145" s="3"/>
    </row>
    <row r="2146" spans="2:196" x14ac:dyDescent="0.2">
      <c r="B2146" s="3"/>
      <c r="C2146" s="3"/>
      <c r="D2146" s="3"/>
      <c r="E2146" s="3"/>
      <c r="F2146" s="6"/>
      <c r="G2146" s="6"/>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c r="CL2146" s="3"/>
      <c r="CM2146" s="3"/>
      <c r="CN2146" s="3"/>
      <c r="CO2146" s="3"/>
      <c r="CP2146" s="3"/>
      <c r="CQ2146" s="3"/>
      <c r="CR2146" s="3"/>
      <c r="CS2146" s="3"/>
      <c r="CT2146" s="3"/>
      <c r="CU2146" s="3"/>
      <c r="CV2146" s="3"/>
      <c r="CW2146" s="3"/>
      <c r="CX2146" s="3"/>
      <c r="CY2146" s="3"/>
      <c r="CZ2146" s="3"/>
      <c r="DA2146" s="3"/>
      <c r="DB2146" s="3"/>
      <c r="DC2146" s="3"/>
      <c r="DD2146" s="3"/>
      <c r="DE2146" s="3"/>
      <c r="DF2146" s="3"/>
      <c r="DG2146" s="3"/>
      <c r="DH2146" s="3"/>
      <c r="DI2146" s="3"/>
      <c r="DJ2146" s="3"/>
      <c r="DK2146" s="3"/>
      <c r="DL2146" s="3"/>
      <c r="DM2146" s="3"/>
      <c r="DN2146" s="3"/>
      <c r="DO2146" s="3"/>
      <c r="DP2146" s="3"/>
      <c r="DQ2146" s="3"/>
      <c r="DR2146" s="3"/>
      <c r="DS2146" s="3"/>
      <c r="DT2146" s="3"/>
      <c r="DU2146" s="3"/>
      <c r="DV2146" s="3"/>
      <c r="DW2146" s="3"/>
      <c r="DX2146" s="3"/>
      <c r="DY2146" s="3"/>
      <c r="DZ2146" s="3"/>
      <c r="EA2146" s="3"/>
      <c r="EB2146" s="3"/>
      <c r="EC2146" s="3"/>
      <c r="ED2146" s="3"/>
      <c r="EE2146" s="3"/>
      <c r="EF2146" s="3"/>
      <c r="EG2146" s="3"/>
      <c r="EH2146" s="3"/>
      <c r="EI2146" s="3"/>
      <c r="EJ2146" s="3"/>
      <c r="EK2146" s="3"/>
      <c r="EL2146" s="3"/>
      <c r="EM2146" s="3"/>
      <c r="EN2146" s="3"/>
      <c r="EO2146" s="3"/>
      <c r="EP2146" s="3"/>
      <c r="EQ2146" s="3"/>
      <c r="ER2146" s="3"/>
      <c r="ES2146" s="3"/>
      <c r="ET2146" s="3"/>
      <c r="EU2146" s="3"/>
      <c r="EV2146" s="3"/>
      <c r="EW2146" s="3"/>
      <c r="EX2146" s="3"/>
      <c r="EY2146" s="3"/>
      <c r="EZ2146" s="3"/>
      <c r="FA2146" s="3"/>
      <c r="FB2146" s="3"/>
      <c r="FC2146" s="3"/>
      <c r="FD2146" s="3"/>
      <c r="FE2146" s="3"/>
      <c r="FF2146" s="3"/>
      <c r="FG2146" s="3"/>
      <c r="FH2146" s="3"/>
      <c r="FI2146" s="3"/>
      <c r="FJ2146" s="3"/>
      <c r="FK2146" s="3"/>
      <c r="FL2146" s="3"/>
      <c r="FM2146" s="3"/>
      <c r="FN2146" s="3"/>
      <c r="FO2146" s="3"/>
      <c r="FP2146" s="3"/>
      <c r="FQ2146" s="3"/>
      <c r="FR2146" s="3"/>
      <c r="FS2146" s="3"/>
      <c r="FT2146" s="3"/>
      <c r="FU2146" s="3"/>
      <c r="FV2146" s="3"/>
      <c r="FW2146" s="3"/>
      <c r="FX2146" s="3"/>
      <c r="FY2146" s="3"/>
      <c r="FZ2146" s="3"/>
      <c r="GA2146" s="3"/>
      <c r="GB2146" s="3"/>
      <c r="GC2146" s="3"/>
      <c r="GD2146" s="3"/>
      <c r="GE2146" s="3"/>
      <c r="GF2146" s="3"/>
      <c r="GG2146" s="3"/>
      <c r="GH2146" s="3"/>
      <c r="GI2146" s="3"/>
      <c r="GJ2146" s="3"/>
      <c r="GK2146" s="3"/>
      <c r="GL2146" s="3"/>
      <c r="GM2146" s="3"/>
      <c r="GN2146" s="3"/>
    </row>
    <row r="2147" spans="2:196" x14ac:dyDescent="0.2">
      <c r="B2147" s="3"/>
      <c r="C2147" s="3"/>
      <c r="D2147" s="3"/>
      <c r="E2147" s="3"/>
      <c r="F2147" s="6"/>
      <c r="G2147" s="6"/>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c r="CL2147" s="3"/>
      <c r="CM2147" s="3"/>
      <c r="CN2147" s="3"/>
      <c r="CO2147" s="3"/>
      <c r="CP2147" s="3"/>
      <c r="CQ2147" s="3"/>
      <c r="CR2147" s="3"/>
      <c r="CS2147" s="3"/>
      <c r="CT2147" s="3"/>
      <c r="CU2147" s="3"/>
      <c r="CV2147" s="3"/>
      <c r="CW2147" s="3"/>
      <c r="CX2147" s="3"/>
      <c r="CY2147" s="3"/>
      <c r="CZ2147" s="3"/>
      <c r="DA2147" s="3"/>
      <c r="DB2147" s="3"/>
      <c r="DC2147" s="3"/>
      <c r="DD2147" s="3"/>
      <c r="DE2147" s="3"/>
      <c r="DF2147" s="3"/>
      <c r="DG2147" s="3"/>
      <c r="DH2147" s="3"/>
      <c r="DI2147" s="3"/>
      <c r="DJ2147" s="3"/>
      <c r="DK2147" s="3"/>
      <c r="DL2147" s="3"/>
      <c r="DM2147" s="3"/>
      <c r="DN2147" s="3"/>
      <c r="DO2147" s="3"/>
      <c r="DP2147" s="3"/>
      <c r="DQ2147" s="3"/>
      <c r="DR2147" s="3"/>
      <c r="DS2147" s="3"/>
      <c r="DT2147" s="3"/>
      <c r="DU2147" s="3"/>
      <c r="DV2147" s="3"/>
      <c r="DW2147" s="3"/>
      <c r="DX2147" s="3"/>
      <c r="DY2147" s="3"/>
      <c r="DZ2147" s="3"/>
      <c r="EA2147" s="3"/>
      <c r="EB2147" s="3"/>
      <c r="EC2147" s="3"/>
      <c r="ED2147" s="3"/>
      <c r="EE2147" s="3"/>
      <c r="EF2147" s="3"/>
      <c r="EG2147" s="3"/>
      <c r="EH2147" s="3"/>
      <c r="EI2147" s="3"/>
      <c r="EJ2147" s="3"/>
      <c r="EK2147" s="3"/>
      <c r="EL2147" s="3"/>
      <c r="EM2147" s="3"/>
      <c r="EN2147" s="3"/>
      <c r="EO2147" s="3"/>
      <c r="EP2147" s="3"/>
      <c r="EQ2147" s="3"/>
      <c r="ER2147" s="3"/>
      <c r="ES2147" s="3"/>
      <c r="ET2147" s="3"/>
      <c r="EU2147" s="3"/>
      <c r="EV2147" s="3"/>
      <c r="EW2147" s="3"/>
      <c r="EX2147" s="3"/>
      <c r="EY2147" s="3"/>
      <c r="EZ2147" s="3"/>
      <c r="FA2147" s="3"/>
      <c r="FB2147" s="3"/>
      <c r="FC2147" s="3"/>
      <c r="FD2147" s="3"/>
      <c r="FE2147" s="3"/>
      <c r="FF2147" s="3"/>
      <c r="FG2147" s="3"/>
      <c r="FH2147" s="3"/>
      <c r="FI2147" s="3"/>
      <c r="FJ2147" s="3"/>
      <c r="FK2147" s="3"/>
      <c r="FL2147" s="3"/>
      <c r="FM2147" s="3"/>
      <c r="FN2147" s="3"/>
      <c r="FO2147" s="3"/>
      <c r="FP2147" s="3"/>
      <c r="FQ2147" s="3"/>
      <c r="FR2147" s="3"/>
      <c r="FS2147" s="3"/>
      <c r="FT2147" s="3"/>
      <c r="FU2147" s="3"/>
      <c r="FV2147" s="3"/>
      <c r="FW2147" s="3"/>
      <c r="FX2147" s="3"/>
      <c r="FY2147" s="3"/>
      <c r="FZ2147" s="3"/>
      <c r="GA2147" s="3"/>
      <c r="GB2147" s="3"/>
      <c r="GC2147" s="3"/>
      <c r="GD2147" s="3"/>
      <c r="GE2147" s="3"/>
      <c r="GF2147" s="3"/>
      <c r="GG2147" s="3"/>
      <c r="GH2147" s="3"/>
      <c r="GI2147" s="3"/>
      <c r="GJ2147" s="3"/>
      <c r="GK2147" s="3"/>
      <c r="GL2147" s="3"/>
      <c r="GM2147" s="3"/>
      <c r="GN2147" s="3"/>
    </row>
    <row r="2148" spans="2:196" x14ac:dyDescent="0.2">
      <c r="B2148" s="3"/>
      <c r="C2148" s="3"/>
      <c r="D2148" s="3"/>
      <c r="E2148" s="3"/>
      <c r="F2148" s="6"/>
      <c r="G2148" s="6"/>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c r="CL2148" s="3"/>
      <c r="CM2148" s="3"/>
      <c r="CN2148" s="3"/>
      <c r="CO2148" s="3"/>
      <c r="CP2148" s="3"/>
      <c r="CQ2148" s="3"/>
      <c r="CR2148" s="3"/>
      <c r="CS2148" s="3"/>
      <c r="CT2148" s="3"/>
      <c r="CU2148" s="3"/>
      <c r="CV2148" s="3"/>
      <c r="CW2148" s="3"/>
      <c r="CX2148" s="3"/>
      <c r="CY2148" s="3"/>
      <c r="CZ2148" s="3"/>
      <c r="DA2148" s="3"/>
      <c r="DB2148" s="3"/>
      <c r="DC2148" s="3"/>
      <c r="DD2148" s="3"/>
      <c r="DE2148" s="3"/>
      <c r="DF2148" s="3"/>
      <c r="DG2148" s="3"/>
      <c r="DH2148" s="3"/>
      <c r="DI2148" s="3"/>
      <c r="DJ2148" s="3"/>
      <c r="DK2148" s="3"/>
      <c r="DL2148" s="3"/>
      <c r="DM2148" s="3"/>
      <c r="DN2148" s="3"/>
      <c r="DO2148" s="3"/>
      <c r="DP2148" s="3"/>
      <c r="DQ2148" s="3"/>
      <c r="DR2148" s="3"/>
      <c r="DS2148" s="3"/>
      <c r="DT2148" s="3"/>
      <c r="DU2148" s="3"/>
      <c r="DV2148" s="3"/>
      <c r="DW2148" s="3"/>
      <c r="DX2148" s="3"/>
      <c r="DY2148" s="3"/>
      <c r="DZ2148" s="3"/>
      <c r="EA2148" s="3"/>
      <c r="EB2148" s="3"/>
      <c r="EC2148" s="3"/>
      <c r="ED2148" s="3"/>
      <c r="EE2148" s="3"/>
      <c r="EF2148" s="3"/>
      <c r="EG2148" s="3"/>
      <c r="EH2148" s="3"/>
      <c r="EI2148" s="3"/>
      <c r="EJ2148" s="3"/>
      <c r="EK2148" s="3"/>
      <c r="EL2148" s="3"/>
      <c r="EM2148" s="3"/>
      <c r="EN2148" s="3"/>
      <c r="EO2148" s="3"/>
      <c r="EP2148" s="3"/>
      <c r="EQ2148" s="3"/>
      <c r="ER2148" s="3"/>
      <c r="ES2148" s="3"/>
      <c r="ET2148" s="3"/>
      <c r="EU2148" s="3"/>
      <c r="EV2148" s="3"/>
      <c r="EW2148" s="3"/>
      <c r="EX2148" s="3"/>
      <c r="EY2148" s="3"/>
      <c r="EZ2148" s="3"/>
      <c r="FA2148" s="3"/>
      <c r="FB2148" s="3"/>
      <c r="FC2148" s="3"/>
      <c r="FD2148" s="3"/>
      <c r="FE2148" s="3"/>
      <c r="FF2148" s="3"/>
      <c r="FG2148" s="3"/>
      <c r="FH2148" s="3"/>
      <c r="FI2148" s="3"/>
      <c r="FJ2148" s="3"/>
      <c r="FK2148" s="3"/>
      <c r="FL2148" s="3"/>
      <c r="FM2148" s="3"/>
      <c r="FN2148" s="3"/>
      <c r="FO2148" s="3"/>
      <c r="FP2148" s="3"/>
      <c r="FQ2148" s="3"/>
      <c r="FR2148" s="3"/>
      <c r="FS2148" s="3"/>
      <c r="FT2148" s="3"/>
      <c r="FU2148" s="3"/>
      <c r="FV2148" s="3"/>
      <c r="FW2148" s="3"/>
      <c r="FX2148" s="3"/>
      <c r="FY2148" s="3"/>
      <c r="FZ2148" s="3"/>
      <c r="GA2148" s="3"/>
      <c r="GB2148" s="3"/>
      <c r="GC2148" s="3"/>
      <c r="GD2148" s="3"/>
      <c r="GE2148" s="3"/>
      <c r="GF2148" s="3"/>
      <c r="GG2148" s="3"/>
      <c r="GH2148" s="3"/>
      <c r="GI2148" s="3"/>
      <c r="GJ2148" s="3"/>
      <c r="GK2148" s="3"/>
      <c r="GL2148" s="3"/>
      <c r="GM2148" s="3"/>
      <c r="GN2148" s="3"/>
    </row>
    <row r="2149" spans="2:196" x14ac:dyDescent="0.2">
      <c r="B2149" s="3"/>
      <c r="C2149" s="3"/>
      <c r="D2149" s="3"/>
      <c r="E2149" s="3"/>
      <c r="F2149" s="6"/>
      <c r="G2149" s="6"/>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c r="CL2149" s="3"/>
      <c r="CM2149" s="3"/>
      <c r="CN2149" s="3"/>
      <c r="CO2149" s="3"/>
      <c r="CP2149" s="3"/>
      <c r="CQ2149" s="3"/>
      <c r="CR2149" s="3"/>
      <c r="CS2149" s="3"/>
      <c r="CT2149" s="3"/>
      <c r="CU2149" s="3"/>
      <c r="CV2149" s="3"/>
      <c r="CW2149" s="3"/>
      <c r="CX2149" s="3"/>
      <c r="CY2149" s="3"/>
      <c r="CZ2149" s="3"/>
      <c r="DA2149" s="3"/>
      <c r="DB2149" s="3"/>
      <c r="DC2149" s="3"/>
      <c r="DD2149" s="3"/>
      <c r="DE2149" s="3"/>
      <c r="DF2149" s="3"/>
      <c r="DG2149" s="3"/>
      <c r="DH2149" s="3"/>
      <c r="DI2149" s="3"/>
      <c r="DJ2149" s="3"/>
      <c r="DK2149" s="3"/>
      <c r="DL2149" s="3"/>
      <c r="DM2149" s="3"/>
      <c r="DN2149" s="3"/>
      <c r="DO2149" s="3"/>
      <c r="DP2149" s="3"/>
      <c r="DQ2149" s="3"/>
      <c r="DR2149" s="3"/>
      <c r="DS2149" s="3"/>
      <c r="DT2149" s="3"/>
      <c r="DU2149" s="3"/>
      <c r="DV2149" s="3"/>
      <c r="DW2149" s="3"/>
      <c r="DX2149" s="3"/>
      <c r="DY2149" s="3"/>
      <c r="DZ2149" s="3"/>
      <c r="EA2149" s="3"/>
      <c r="EB2149" s="3"/>
      <c r="EC2149" s="3"/>
      <c r="ED2149" s="3"/>
      <c r="EE2149" s="3"/>
      <c r="EF2149" s="3"/>
      <c r="EG2149" s="3"/>
      <c r="EH2149" s="3"/>
      <c r="EI2149" s="3"/>
      <c r="EJ2149" s="3"/>
      <c r="EK2149" s="3"/>
      <c r="EL2149" s="3"/>
      <c r="EM2149" s="3"/>
      <c r="EN2149" s="3"/>
      <c r="EO2149" s="3"/>
      <c r="EP2149" s="3"/>
      <c r="EQ2149" s="3"/>
      <c r="ER2149" s="3"/>
      <c r="ES2149" s="3"/>
      <c r="ET2149" s="3"/>
      <c r="EU2149" s="3"/>
      <c r="EV2149" s="3"/>
      <c r="EW2149" s="3"/>
      <c r="EX2149" s="3"/>
      <c r="EY2149" s="3"/>
      <c r="EZ2149" s="3"/>
      <c r="FA2149" s="3"/>
      <c r="FB2149" s="3"/>
      <c r="FC2149" s="3"/>
      <c r="FD2149" s="3"/>
      <c r="FE2149" s="3"/>
      <c r="FF2149" s="3"/>
      <c r="FG2149" s="3"/>
      <c r="FH2149" s="3"/>
      <c r="FI2149" s="3"/>
      <c r="FJ2149" s="3"/>
      <c r="FK2149" s="3"/>
      <c r="FL2149" s="3"/>
      <c r="FM2149" s="3"/>
      <c r="FN2149" s="3"/>
      <c r="FO2149" s="3"/>
      <c r="FP2149" s="3"/>
      <c r="FQ2149" s="3"/>
      <c r="FR2149" s="3"/>
      <c r="FS2149" s="3"/>
      <c r="FT2149" s="3"/>
      <c r="FU2149" s="3"/>
      <c r="FV2149" s="3"/>
      <c r="FW2149" s="3"/>
      <c r="FX2149" s="3"/>
      <c r="FY2149" s="3"/>
      <c r="FZ2149" s="3"/>
      <c r="GA2149" s="3"/>
      <c r="GB2149" s="3"/>
      <c r="GC2149" s="3"/>
      <c r="GD2149" s="3"/>
      <c r="GE2149" s="3"/>
      <c r="GF2149" s="3"/>
      <c r="GG2149" s="3"/>
      <c r="GH2149" s="3"/>
      <c r="GI2149" s="3"/>
      <c r="GJ2149" s="3"/>
      <c r="GK2149" s="3"/>
      <c r="GL2149" s="3"/>
      <c r="GM2149" s="3"/>
      <c r="GN2149" s="3"/>
    </row>
    <row r="2150" spans="2:196" x14ac:dyDescent="0.2">
      <c r="B2150" s="3"/>
      <c r="C2150" s="3"/>
      <c r="D2150" s="3"/>
      <c r="E2150" s="3"/>
      <c r="F2150" s="6"/>
      <c r="G2150" s="6"/>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c r="CL2150" s="3"/>
      <c r="CM2150" s="3"/>
      <c r="CN2150" s="3"/>
      <c r="CO2150" s="3"/>
      <c r="CP2150" s="3"/>
      <c r="CQ2150" s="3"/>
      <c r="CR2150" s="3"/>
      <c r="CS2150" s="3"/>
      <c r="CT2150" s="3"/>
      <c r="CU2150" s="3"/>
      <c r="CV2150" s="3"/>
      <c r="CW2150" s="3"/>
      <c r="CX2150" s="3"/>
      <c r="CY2150" s="3"/>
      <c r="CZ2150" s="3"/>
      <c r="DA2150" s="3"/>
      <c r="DB2150" s="3"/>
      <c r="DC2150" s="3"/>
      <c r="DD2150" s="3"/>
      <c r="DE2150" s="3"/>
      <c r="DF2150" s="3"/>
      <c r="DG2150" s="3"/>
      <c r="DH2150" s="3"/>
      <c r="DI2150" s="3"/>
      <c r="DJ2150" s="3"/>
      <c r="DK2150" s="3"/>
      <c r="DL2150" s="3"/>
      <c r="DM2150" s="3"/>
      <c r="DN2150" s="3"/>
      <c r="DO2150" s="3"/>
      <c r="DP2150" s="3"/>
      <c r="DQ2150" s="3"/>
      <c r="DR2150" s="3"/>
      <c r="DS2150" s="3"/>
      <c r="DT2150" s="3"/>
      <c r="DU2150" s="3"/>
      <c r="DV2150" s="3"/>
      <c r="DW2150" s="3"/>
      <c r="DX2150" s="3"/>
      <c r="DY2150" s="3"/>
      <c r="DZ2150" s="3"/>
      <c r="EA2150" s="3"/>
      <c r="EB2150" s="3"/>
      <c r="EC2150" s="3"/>
      <c r="ED2150" s="3"/>
      <c r="EE2150" s="3"/>
      <c r="EF2150" s="3"/>
      <c r="EG2150" s="3"/>
      <c r="EH2150" s="3"/>
      <c r="EI2150" s="3"/>
      <c r="EJ2150" s="3"/>
      <c r="EK2150" s="3"/>
      <c r="EL2150" s="3"/>
      <c r="EM2150" s="3"/>
      <c r="EN2150" s="3"/>
      <c r="EO2150" s="3"/>
      <c r="EP2150" s="3"/>
      <c r="EQ2150" s="3"/>
      <c r="ER2150" s="3"/>
      <c r="ES2150" s="3"/>
      <c r="ET2150" s="3"/>
      <c r="EU2150" s="3"/>
      <c r="EV2150" s="3"/>
      <c r="EW2150" s="3"/>
      <c r="EX2150" s="3"/>
      <c r="EY2150" s="3"/>
      <c r="EZ2150" s="3"/>
      <c r="FA2150" s="3"/>
      <c r="FB2150" s="3"/>
      <c r="FC2150" s="3"/>
      <c r="FD2150" s="3"/>
      <c r="FE2150" s="3"/>
      <c r="FF2150" s="3"/>
      <c r="FG2150" s="3"/>
      <c r="FH2150" s="3"/>
      <c r="FI2150" s="3"/>
      <c r="FJ2150" s="3"/>
      <c r="FK2150" s="3"/>
      <c r="FL2150" s="3"/>
      <c r="FM2150" s="3"/>
      <c r="FN2150" s="3"/>
      <c r="FO2150" s="3"/>
      <c r="FP2150" s="3"/>
      <c r="FQ2150" s="3"/>
      <c r="FR2150" s="3"/>
      <c r="FS2150" s="3"/>
      <c r="FT2150" s="3"/>
      <c r="FU2150" s="3"/>
      <c r="FV2150" s="3"/>
      <c r="FW2150" s="3"/>
      <c r="FX2150" s="3"/>
      <c r="FY2150" s="3"/>
      <c r="FZ2150" s="3"/>
      <c r="GA2150" s="3"/>
      <c r="GB2150" s="3"/>
      <c r="GC2150" s="3"/>
      <c r="GD2150" s="3"/>
      <c r="GE2150" s="3"/>
      <c r="GF2150" s="3"/>
      <c r="GG2150" s="3"/>
      <c r="GH2150" s="3"/>
      <c r="GI2150" s="3"/>
      <c r="GJ2150" s="3"/>
      <c r="GK2150" s="3"/>
      <c r="GL2150" s="3"/>
      <c r="GM2150" s="3"/>
      <c r="GN2150" s="3"/>
    </row>
    <row r="2151" spans="2:196" x14ac:dyDescent="0.2">
      <c r="B2151" s="3"/>
      <c r="C2151" s="3"/>
      <c r="D2151" s="3"/>
      <c r="E2151" s="3"/>
      <c r="F2151" s="6"/>
      <c r="G2151" s="6"/>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c r="CL2151" s="3"/>
      <c r="CM2151" s="3"/>
      <c r="CN2151" s="3"/>
      <c r="CO2151" s="3"/>
      <c r="CP2151" s="3"/>
      <c r="CQ2151" s="3"/>
      <c r="CR2151" s="3"/>
      <c r="CS2151" s="3"/>
      <c r="CT2151" s="3"/>
      <c r="CU2151" s="3"/>
      <c r="CV2151" s="3"/>
      <c r="CW2151" s="3"/>
      <c r="CX2151" s="3"/>
      <c r="CY2151" s="3"/>
      <c r="CZ2151" s="3"/>
      <c r="DA2151" s="3"/>
      <c r="DB2151" s="3"/>
      <c r="DC2151" s="3"/>
      <c r="DD2151" s="3"/>
      <c r="DE2151" s="3"/>
      <c r="DF2151" s="3"/>
      <c r="DG2151" s="3"/>
      <c r="DH2151" s="3"/>
      <c r="DI2151" s="3"/>
      <c r="DJ2151" s="3"/>
      <c r="DK2151" s="3"/>
      <c r="DL2151" s="3"/>
      <c r="DM2151" s="3"/>
      <c r="DN2151" s="3"/>
      <c r="DO2151" s="3"/>
      <c r="DP2151" s="3"/>
      <c r="DQ2151" s="3"/>
      <c r="DR2151" s="3"/>
      <c r="DS2151" s="3"/>
      <c r="DT2151" s="3"/>
      <c r="DU2151" s="3"/>
      <c r="DV2151" s="3"/>
      <c r="DW2151" s="3"/>
      <c r="DX2151" s="3"/>
      <c r="DY2151" s="3"/>
      <c r="DZ2151" s="3"/>
      <c r="EA2151" s="3"/>
      <c r="EB2151" s="3"/>
      <c r="EC2151" s="3"/>
      <c r="ED2151" s="3"/>
      <c r="EE2151" s="3"/>
      <c r="EF2151" s="3"/>
      <c r="EG2151" s="3"/>
      <c r="EH2151" s="3"/>
      <c r="EI2151" s="3"/>
      <c r="EJ2151" s="3"/>
      <c r="EK2151" s="3"/>
      <c r="EL2151" s="3"/>
      <c r="EM2151" s="3"/>
      <c r="EN2151" s="3"/>
      <c r="EO2151" s="3"/>
      <c r="EP2151" s="3"/>
      <c r="EQ2151" s="3"/>
      <c r="ER2151" s="3"/>
      <c r="ES2151" s="3"/>
      <c r="ET2151" s="3"/>
      <c r="EU2151" s="3"/>
      <c r="EV2151" s="3"/>
      <c r="EW2151" s="3"/>
      <c r="EX2151" s="3"/>
      <c r="EY2151" s="3"/>
      <c r="EZ2151" s="3"/>
      <c r="FA2151" s="3"/>
      <c r="FB2151" s="3"/>
      <c r="FC2151" s="3"/>
      <c r="FD2151" s="3"/>
      <c r="FE2151" s="3"/>
      <c r="FF2151" s="3"/>
      <c r="FG2151" s="3"/>
      <c r="FH2151" s="3"/>
      <c r="FI2151" s="3"/>
      <c r="FJ2151" s="3"/>
      <c r="FK2151" s="3"/>
      <c r="FL2151" s="3"/>
      <c r="FM2151" s="3"/>
      <c r="FN2151" s="3"/>
      <c r="FO2151" s="3"/>
      <c r="FP2151" s="3"/>
      <c r="FQ2151" s="3"/>
      <c r="FR2151" s="3"/>
      <c r="FS2151" s="3"/>
      <c r="FT2151" s="3"/>
      <c r="FU2151" s="3"/>
      <c r="FV2151" s="3"/>
      <c r="FW2151" s="3"/>
      <c r="FX2151" s="3"/>
      <c r="FY2151" s="3"/>
      <c r="FZ2151" s="3"/>
      <c r="GA2151" s="3"/>
      <c r="GB2151" s="3"/>
      <c r="GC2151" s="3"/>
      <c r="GD2151" s="3"/>
      <c r="GE2151" s="3"/>
      <c r="GF2151" s="3"/>
      <c r="GG2151" s="3"/>
      <c r="GH2151" s="3"/>
      <c r="GI2151" s="3"/>
      <c r="GJ2151" s="3"/>
      <c r="GK2151" s="3"/>
      <c r="GL2151" s="3"/>
      <c r="GM2151" s="3"/>
      <c r="GN2151" s="3"/>
    </row>
    <row r="2152" spans="2:196" x14ac:dyDescent="0.2">
      <c r="B2152" s="3"/>
      <c r="C2152" s="3"/>
      <c r="D2152" s="3"/>
      <c r="E2152" s="3"/>
      <c r="F2152" s="6"/>
      <c r="G2152" s="6"/>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c r="CL2152" s="3"/>
      <c r="CM2152" s="3"/>
      <c r="CN2152" s="3"/>
      <c r="CO2152" s="3"/>
      <c r="CP2152" s="3"/>
      <c r="CQ2152" s="3"/>
      <c r="CR2152" s="3"/>
      <c r="CS2152" s="3"/>
      <c r="CT2152" s="3"/>
      <c r="CU2152" s="3"/>
      <c r="CV2152" s="3"/>
      <c r="CW2152" s="3"/>
      <c r="CX2152" s="3"/>
      <c r="CY2152" s="3"/>
      <c r="CZ2152" s="3"/>
      <c r="DA2152" s="3"/>
      <c r="DB2152" s="3"/>
      <c r="DC2152" s="3"/>
      <c r="DD2152" s="3"/>
      <c r="DE2152" s="3"/>
      <c r="DF2152" s="3"/>
      <c r="DG2152" s="3"/>
      <c r="DH2152" s="3"/>
      <c r="DI2152" s="3"/>
      <c r="DJ2152" s="3"/>
      <c r="DK2152" s="3"/>
      <c r="DL2152" s="3"/>
      <c r="DM2152" s="3"/>
      <c r="DN2152" s="3"/>
      <c r="DO2152" s="3"/>
      <c r="DP2152" s="3"/>
      <c r="DQ2152" s="3"/>
      <c r="DR2152" s="3"/>
      <c r="DS2152" s="3"/>
      <c r="DT2152" s="3"/>
      <c r="DU2152" s="3"/>
      <c r="DV2152" s="3"/>
      <c r="DW2152" s="3"/>
      <c r="DX2152" s="3"/>
      <c r="DY2152" s="3"/>
      <c r="DZ2152" s="3"/>
      <c r="EA2152" s="3"/>
      <c r="EB2152" s="3"/>
      <c r="EC2152" s="3"/>
      <c r="ED2152" s="3"/>
      <c r="EE2152" s="3"/>
      <c r="EF2152" s="3"/>
      <c r="EG2152" s="3"/>
      <c r="EH2152" s="3"/>
      <c r="EI2152" s="3"/>
      <c r="EJ2152" s="3"/>
      <c r="EK2152" s="3"/>
      <c r="EL2152" s="3"/>
      <c r="EM2152" s="3"/>
      <c r="EN2152" s="3"/>
      <c r="EO2152" s="3"/>
      <c r="EP2152" s="3"/>
      <c r="EQ2152" s="3"/>
      <c r="ER2152" s="3"/>
      <c r="ES2152" s="3"/>
      <c r="ET2152" s="3"/>
      <c r="EU2152" s="3"/>
      <c r="EV2152" s="3"/>
      <c r="EW2152" s="3"/>
      <c r="EX2152" s="3"/>
      <c r="EY2152" s="3"/>
      <c r="EZ2152" s="3"/>
      <c r="FA2152" s="3"/>
      <c r="FB2152" s="3"/>
      <c r="FC2152" s="3"/>
      <c r="FD2152" s="3"/>
      <c r="FE2152" s="3"/>
      <c r="FF2152" s="3"/>
      <c r="FG2152" s="3"/>
      <c r="FH2152" s="3"/>
      <c r="FI2152" s="3"/>
      <c r="FJ2152" s="3"/>
      <c r="FK2152" s="3"/>
      <c r="FL2152" s="3"/>
      <c r="FM2152" s="3"/>
      <c r="FN2152" s="3"/>
      <c r="FO2152" s="3"/>
      <c r="FP2152" s="3"/>
      <c r="FQ2152" s="3"/>
      <c r="FR2152" s="3"/>
      <c r="FS2152" s="3"/>
      <c r="FT2152" s="3"/>
      <c r="FU2152" s="3"/>
      <c r="FV2152" s="3"/>
      <c r="FW2152" s="3"/>
      <c r="FX2152" s="3"/>
      <c r="FY2152" s="3"/>
      <c r="FZ2152" s="3"/>
      <c r="GA2152" s="3"/>
      <c r="GB2152" s="3"/>
      <c r="GC2152" s="3"/>
      <c r="GD2152" s="3"/>
      <c r="GE2152" s="3"/>
      <c r="GF2152" s="3"/>
      <c r="GG2152" s="3"/>
      <c r="GH2152" s="3"/>
      <c r="GI2152" s="3"/>
      <c r="GJ2152" s="3"/>
      <c r="GK2152" s="3"/>
      <c r="GL2152" s="3"/>
      <c r="GM2152" s="3"/>
      <c r="GN2152" s="3"/>
    </row>
    <row r="2153" spans="2:196" x14ac:dyDescent="0.2">
      <c r="B2153" s="3"/>
      <c r="C2153" s="3"/>
      <c r="D2153" s="3"/>
      <c r="E2153" s="3"/>
      <c r="F2153" s="6"/>
      <c r="G2153" s="6"/>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c r="CL2153" s="3"/>
      <c r="CM2153" s="3"/>
      <c r="CN2153" s="3"/>
      <c r="CO2153" s="3"/>
      <c r="CP2153" s="3"/>
      <c r="CQ2153" s="3"/>
      <c r="CR2153" s="3"/>
      <c r="CS2153" s="3"/>
      <c r="CT2153" s="3"/>
      <c r="CU2153" s="3"/>
      <c r="CV2153" s="3"/>
      <c r="CW2153" s="3"/>
      <c r="CX2153" s="3"/>
      <c r="CY2153" s="3"/>
      <c r="CZ2153" s="3"/>
      <c r="DA2153" s="3"/>
      <c r="DB2153" s="3"/>
      <c r="DC2153" s="3"/>
      <c r="DD2153" s="3"/>
      <c r="DE2153" s="3"/>
      <c r="DF2153" s="3"/>
      <c r="DG2153" s="3"/>
      <c r="DH2153" s="3"/>
      <c r="DI2153" s="3"/>
      <c r="DJ2153" s="3"/>
      <c r="DK2153" s="3"/>
      <c r="DL2153" s="3"/>
      <c r="DM2153" s="3"/>
      <c r="DN2153" s="3"/>
      <c r="DO2153" s="3"/>
      <c r="DP2153" s="3"/>
      <c r="DQ2153" s="3"/>
      <c r="DR2153" s="3"/>
      <c r="DS2153" s="3"/>
      <c r="DT2153" s="3"/>
      <c r="DU2153" s="3"/>
      <c r="DV2153" s="3"/>
      <c r="DW2153" s="3"/>
      <c r="DX2153" s="3"/>
      <c r="DY2153" s="3"/>
      <c r="DZ2153" s="3"/>
      <c r="EA2153" s="3"/>
      <c r="EB2153" s="3"/>
      <c r="EC2153" s="3"/>
      <c r="ED2153" s="3"/>
      <c r="EE2153" s="3"/>
      <c r="EF2153" s="3"/>
      <c r="EG2153" s="3"/>
      <c r="EH2153" s="3"/>
      <c r="EI2153" s="3"/>
      <c r="EJ2153" s="3"/>
      <c r="EK2153" s="3"/>
      <c r="EL2153" s="3"/>
      <c r="EM2153" s="3"/>
      <c r="EN2153" s="3"/>
      <c r="EO2153" s="3"/>
      <c r="EP2153" s="3"/>
      <c r="EQ2153" s="3"/>
      <c r="ER2153" s="3"/>
      <c r="ES2153" s="3"/>
      <c r="ET2153" s="3"/>
      <c r="EU2153" s="3"/>
      <c r="EV2153" s="3"/>
      <c r="EW2153" s="3"/>
      <c r="EX2153" s="3"/>
      <c r="EY2153" s="3"/>
      <c r="EZ2153" s="3"/>
      <c r="FA2153" s="3"/>
      <c r="FB2153" s="3"/>
      <c r="FC2153" s="3"/>
      <c r="FD2153" s="3"/>
      <c r="FE2153" s="3"/>
      <c r="FF2153" s="3"/>
      <c r="FG2153" s="3"/>
      <c r="FH2153" s="3"/>
      <c r="FI2153" s="3"/>
      <c r="FJ2153" s="3"/>
      <c r="FK2153" s="3"/>
      <c r="FL2153" s="3"/>
      <c r="FM2153" s="3"/>
      <c r="FN2153" s="3"/>
      <c r="FO2153" s="3"/>
      <c r="FP2153" s="3"/>
      <c r="FQ2153" s="3"/>
      <c r="FR2153" s="3"/>
      <c r="FS2153" s="3"/>
      <c r="FT2153" s="3"/>
      <c r="FU2153" s="3"/>
      <c r="FV2153" s="3"/>
      <c r="FW2153" s="3"/>
      <c r="FX2153" s="3"/>
      <c r="FY2153" s="3"/>
      <c r="FZ2153" s="3"/>
      <c r="GA2153" s="3"/>
      <c r="GB2153" s="3"/>
      <c r="GC2153" s="3"/>
      <c r="GD2153" s="3"/>
      <c r="GE2153" s="3"/>
      <c r="GF2153" s="3"/>
      <c r="GG2153" s="3"/>
      <c r="GH2153" s="3"/>
      <c r="GI2153" s="3"/>
      <c r="GJ2153" s="3"/>
      <c r="GK2153" s="3"/>
      <c r="GL2153" s="3"/>
      <c r="GM2153" s="3"/>
      <c r="GN2153" s="3"/>
    </row>
    <row r="2154" spans="2:196" x14ac:dyDescent="0.2">
      <c r="B2154" s="3"/>
      <c r="C2154" s="3"/>
      <c r="D2154" s="3"/>
      <c r="E2154" s="3"/>
      <c r="F2154" s="6"/>
      <c r="G2154" s="6"/>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c r="CL2154" s="3"/>
      <c r="CM2154" s="3"/>
      <c r="CN2154" s="3"/>
      <c r="CO2154" s="3"/>
      <c r="CP2154" s="3"/>
      <c r="CQ2154" s="3"/>
      <c r="CR2154" s="3"/>
      <c r="CS2154" s="3"/>
      <c r="CT2154" s="3"/>
      <c r="CU2154" s="3"/>
      <c r="CV2154" s="3"/>
      <c r="CW2154" s="3"/>
      <c r="CX2154" s="3"/>
      <c r="CY2154" s="3"/>
      <c r="CZ2154" s="3"/>
      <c r="DA2154" s="3"/>
      <c r="DB2154" s="3"/>
      <c r="DC2154" s="3"/>
      <c r="DD2154" s="3"/>
      <c r="DE2154" s="3"/>
      <c r="DF2154" s="3"/>
      <c r="DG2154" s="3"/>
      <c r="DH2154" s="3"/>
      <c r="DI2154" s="3"/>
      <c r="DJ2154" s="3"/>
      <c r="DK2154" s="3"/>
      <c r="DL2154" s="3"/>
      <c r="DM2154" s="3"/>
      <c r="DN2154" s="3"/>
      <c r="DO2154" s="3"/>
      <c r="DP2154" s="3"/>
      <c r="DQ2154" s="3"/>
      <c r="DR2154" s="3"/>
      <c r="DS2154" s="3"/>
      <c r="DT2154" s="3"/>
      <c r="DU2154" s="3"/>
      <c r="DV2154" s="3"/>
      <c r="DW2154" s="3"/>
      <c r="DX2154" s="3"/>
      <c r="DY2154" s="3"/>
      <c r="DZ2154" s="3"/>
      <c r="EA2154" s="3"/>
      <c r="EB2154" s="3"/>
      <c r="EC2154" s="3"/>
      <c r="ED2154" s="3"/>
      <c r="EE2154" s="3"/>
      <c r="EF2154" s="3"/>
      <c r="EG2154" s="3"/>
      <c r="EH2154" s="3"/>
      <c r="EI2154" s="3"/>
      <c r="EJ2154" s="3"/>
      <c r="EK2154" s="3"/>
      <c r="EL2154" s="3"/>
      <c r="EM2154" s="3"/>
      <c r="EN2154" s="3"/>
      <c r="EO2154" s="3"/>
      <c r="EP2154" s="3"/>
      <c r="EQ2154" s="3"/>
      <c r="ER2154" s="3"/>
      <c r="ES2154" s="3"/>
      <c r="ET2154" s="3"/>
      <c r="EU2154" s="3"/>
      <c r="EV2154" s="3"/>
      <c r="EW2154" s="3"/>
      <c r="EX2154" s="3"/>
      <c r="EY2154" s="3"/>
      <c r="EZ2154" s="3"/>
      <c r="FA2154" s="3"/>
      <c r="FB2154" s="3"/>
      <c r="FC2154" s="3"/>
      <c r="FD2154" s="3"/>
      <c r="FE2154" s="3"/>
      <c r="FF2154" s="3"/>
      <c r="FG2154" s="3"/>
      <c r="FH2154" s="3"/>
      <c r="FI2154" s="3"/>
      <c r="FJ2154" s="3"/>
      <c r="FK2154" s="3"/>
      <c r="FL2154" s="3"/>
      <c r="FM2154" s="3"/>
      <c r="FN2154" s="3"/>
      <c r="FO2154" s="3"/>
      <c r="FP2154" s="3"/>
      <c r="FQ2154" s="3"/>
      <c r="FR2154" s="3"/>
      <c r="FS2154" s="3"/>
      <c r="FT2154" s="3"/>
      <c r="FU2154" s="3"/>
      <c r="FV2154" s="3"/>
      <c r="FW2154" s="3"/>
      <c r="FX2154" s="3"/>
      <c r="FY2154" s="3"/>
      <c r="FZ2154" s="3"/>
      <c r="GA2154" s="3"/>
      <c r="GB2154" s="3"/>
      <c r="GC2154" s="3"/>
      <c r="GD2154" s="3"/>
      <c r="GE2154" s="3"/>
      <c r="GF2154" s="3"/>
      <c r="GG2154" s="3"/>
      <c r="GH2154" s="3"/>
      <c r="GI2154" s="3"/>
      <c r="GJ2154" s="3"/>
      <c r="GK2154" s="3"/>
      <c r="GL2154" s="3"/>
      <c r="GM2154" s="3"/>
      <c r="GN2154" s="3"/>
    </row>
    <row r="2155" spans="2:196" x14ac:dyDescent="0.2">
      <c r="B2155" s="3"/>
      <c r="C2155" s="3"/>
      <c r="D2155" s="3"/>
      <c r="E2155" s="3"/>
      <c r="F2155" s="6"/>
      <c r="G2155" s="6"/>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c r="CL2155" s="3"/>
      <c r="CM2155" s="3"/>
      <c r="CN2155" s="3"/>
      <c r="CO2155" s="3"/>
      <c r="CP2155" s="3"/>
      <c r="CQ2155" s="3"/>
      <c r="CR2155" s="3"/>
      <c r="CS2155" s="3"/>
      <c r="CT2155" s="3"/>
      <c r="CU2155" s="3"/>
      <c r="CV2155" s="3"/>
      <c r="CW2155" s="3"/>
      <c r="CX2155" s="3"/>
      <c r="CY2155" s="3"/>
      <c r="CZ2155" s="3"/>
      <c r="DA2155" s="3"/>
      <c r="DB2155" s="3"/>
      <c r="DC2155" s="3"/>
      <c r="DD2155" s="3"/>
      <c r="DE2155" s="3"/>
      <c r="DF2155" s="3"/>
      <c r="DG2155" s="3"/>
      <c r="DH2155" s="3"/>
      <c r="DI2155" s="3"/>
      <c r="DJ2155" s="3"/>
      <c r="DK2155" s="3"/>
      <c r="DL2155" s="3"/>
      <c r="DM2155" s="3"/>
      <c r="DN2155" s="3"/>
      <c r="DO2155" s="3"/>
      <c r="DP2155" s="3"/>
      <c r="DQ2155" s="3"/>
      <c r="DR2155" s="3"/>
      <c r="DS2155" s="3"/>
      <c r="DT2155" s="3"/>
      <c r="DU2155" s="3"/>
      <c r="DV2155" s="3"/>
      <c r="DW2155" s="3"/>
      <c r="DX2155" s="3"/>
      <c r="DY2155" s="3"/>
      <c r="DZ2155" s="3"/>
      <c r="EA2155" s="3"/>
      <c r="EB2155" s="3"/>
      <c r="EC2155" s="3"/>
      <c r="ED2155" s="3"/>
      <c r="EE2155" s="3"/>
      <c r="EF2155" s="3"/>
      <c r="EG2155" s="3"/>
      <c r="EH2155" s="3"/>
      <c r="EI2155" s="3"/>
      <c r="EJ2155" s="3"/>
      <c r="EK2155" s="3"/>
      <c r="EL2155" s="3"/>
      <c r="EM2155" s="3"/>
      <c r="EN2155" s="3"/>
      <c r="EO2155" s="3"/>
      <c r="EP2155" s="3"/>
      <c r="EQ2155" s="3"/>
      <c r="ER2155" s="3"/>
      <c r="ES2155" s="3"/>
      <c r="ET2155" s="3"/>
      <c r="EU2155" s="3"/>
      <c r="EV2155" s="3"/>
      <c r="EW2155" s="3"/>
      <c r="EX2155" s="3"/>
      <c r="EY2155" s="3"/>
      <c r="EZ2155" s="3"/>
      <c r="FA2155" s="3"/>
      <c r="FB2155" s="3"/>
      <c r="FC2155" s="3"/>
      <c r="FD2155" s="3"/>
      <c r="FE2155" s="3"/>
      <c r="FF2155" s="3"/>
      <c r="FG2155" s="3"/>
      <c r="FH2155" s="3"/>
      <c r="FI2155" s="3"/>
      <c r="FJ2155" s="3"/>
      <c r="FK2155" s="3"/>
      <c r="FL2155" s="3"/>
      <c r="FM2155" s="3"/>
      <c r="FN2155" s="3"/>
      <c r="FO2155" s="3"/>
      <c r="FP2155" s="3"/>
      <c r="FQ2155" s="3"/>
      <c r="FR2155" s="3"/>
      <c r="FS2155" s="3"/>
      <c r="FT2155" s="3"/>
      <c r="FU2155" s="3"/>
      <c r="FV2155" s="3"/>
      <c r="FW2155" s="3"/>
      <c r="FX2155" s="3"/>
      <c r="FY2155" s="3"/>
      <c r="FZ2155" s="3"/>
      <c r="GA2155" s="3"/>
      <c r="GB2155" s="3"/>
      <c r="GC2155" s="3"/>
      <c r="GD2155" s="3"/>
      <c r="GE2155" s="3"/>
      <c r="GF2155" s="3"/>
      <c r="GG2155" s="3"/>
      <c r="GH2155" s="3"/>
      <c r="GI2155" s="3"/>
      <c r="GJ2155" s="3"/>
      <c r="GK2155" s="3"/>
      <c r="GL2155" s="3"/>
      <c r="GM2155" s="3"/>
      <c r="GN2155" s="3"/>
    </row>
    <row r="2156" spans="2:196" x14ac:dyDescent="0.2">
      <c r="B2156" s="3"/>
      <c r="C2156" s="3"/>
      <c r="D2156" s="3"/>
      <c r="E2156" s="3"/>
      <c r="F2156" s="6"/>
      <c r="G2156" s="6"/>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c r="CL2156" s="3"/>
      <c r="CM2156" s="3"/>
      <c r="CN2156" s="3"/>
      <c r="CO2156" s="3"/>
      <c r="CP2156" s="3"/>
      <c r="CQ2156" s="3"/>
      <c r="CR2156" s="3"/>
      <c r="CS2156" s="3"/>
      <c r="CT2156" s="3"/>
      <c r="CU2156" s="3"/>
      <c r="CV2156" s="3"/>
      <c r="CW2156" s="3"/>
      <c r="CX2156" s="3"/>
      <c r="CY2156" s="3"/>
      <c r="CZ2156" s="3"/>
      <c r="DA2156" s="3"/>
      <c r="DB2156" s="3"/>
      <c r="DC2156" s="3"/>
      <c r="DD2156" s="3"/>
      <c r="DE2156" s="3"/>
      <c r="DF2156" s="3"/>
      <c r="DG2156" s="3"/>
      <c r="DH2156" s="3"/>
      <c r="DI2156" s="3"/>
      <c r="DJ2156" s="3"/>
      <c r="DK2156" s="3"/>
      <c r="DL2156" s="3"/>
      <c r="DM2156" s="3"/>
      <c r="DN2156" s="3"/>
      <c r="DO2156" s="3"/>
      <c r="DP2156" s="3"/>
      <c r="DQ2156" s="3"/>
      <c r="DR2156" s="3"/>
      <c r="DS2156" s="3"/>
      <c r="DT2156" s="3"/>
      <c r="DU2156" s="3"/>
      <c r="DV2156" s="3"/>
      <c r="DW2156" s="3"/>
      <c r="DX2156" s="3"/>
      <c r="DY2156" s="3"/>
      <c r="DZ2156" s="3"/>
      <c r="EA2156" s="3"/>
      <c r="EB2156" s="3"/>
      <c r="EC2156" s="3"/>
      <c r="ED2156" s="3"/>
      <c r="EE2156" s="3"/>
      <c r="EF2156" s="3"/>
      <c r="EG2156" s="3"/>
      <c r="EH2156" s="3"/>
      <c r="EI2156" s="3"/>
      <c r="EJ2156" s="3"/>
      <c r="EK2156" s="3"/>
      <c r="EL2156" s="3"/>
      <c r="EM2156" s="3"/>
      <c r="EN2156" s="3"/>
      <c r="EO2156" s="3"/>
      <c r="EP2156" s="3"/>
      <c r="EQ2156" s="3"/>
      <c r="ER2156" s="3"/>
      <c r="ES2156" s="3"/>
      <c r="ET2156" s="3"/>
      <c r="EU2156" s="3"/>
      <c r="EV2156" s="3"/>
      <c r="EW2156" s="3"/>
      <c r="EX2156" s="3"/>
      <c r="EY2156" s="3"/>
      <c r="EZ2156" s="3"/>
      <c r="FA2156" s="3"/>
      <c r="FB2156" s="3"/>
      <c r="FC2156" s="3"/>
      <c r="FD2156" s="3"/>
      <c r="FE2156" s="3"/>
      <c r="FF2156" s="3"/>
      <c r="FG2156" s="3"/>
      <c r="FH2156" s="3"/>
      <c r="FI2156" s="3"/>
      <c r="FJ2156" s="3"/>
      <c r="FK2156" s="3"/>
      <c r="FL2156" s="3"/>
      <c r="FM2156" s="3"/>
      <c r="FN2156" s="3"/>
      <c r="FO2156" s="3"/>
      <c r="FP2156" s="3"/>
      <c r="FQ2156" s="3"/>
      <c r="FR2156" s="3"/>
      <c r="FS2156" s="3"/>
      <c r="FT2156" s="3"/>
      <c r="FU2156" s="3"/>
      <c r="FV2156" s="3"/>
      <c r="FW2156" s="3"/>
      <c r="FX2156" s="3"/>
      <c r="FY2156" s="3"/>
      <c r="FZ2156" s="3"/>
      <c r="GA2156" s="3"/>
      <c r="GB2156" s="3"/>
      <c r="GC2156" s="3"/>
      <c r="GD2156" s="3"/>
      <c r="GE2156" s="3"/>
      <c r="GF2156" s="3"/>
      <c r="GG2156" s="3"/>
      <c r="GH2156" s="3"/>
      <c r="GI2156" s="3"/>
      <c r="GJ2156" s="3"/>
      <c r="GK2156" s="3"/>
      <c r="GL2156" s="3"/>
      <c r="GM2156" s="3"/>
      <c r="GN2156" s="3"/>
    </row>
    <row r="2157" spans="2:196" x14ac:dyDescent="0.2">
      <c r="B2157" s="3"/>
      <c r="C2157" s="3"/>
      <c r="D2157" s="3"/>
      <c r="E2157" s="3"/>
      <c r="F2157" s="6"/>
      <c r="G2157" s="6"/>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c r="CL2157" s="3"/>
      <c r="CM2157" s="3"/>
      <c r="CN2157" s="3"/>
      <c r="CO2157" s="3"/>
      <c r="CP2157" s="3"/>
      <c r="CQ2157" s="3"/>
      <c r="CR2157" s="3"/>
      <c r="CS2157" s="3"/>
      <c r="CT2157" s="3"/>
      <c r="CU2157" s="3"/>
      <c r="CV2157" s="3"/>
      <c r="CW2157" s="3"/>
      <c r="CX2157" s="3"/>
      <c r="CY2157" s="3"/>
      <c r="CZ2157" s="3"/>
      <c r="DA2157" s="3"/>
      <c r="DB2157" s="3"/>
      <c r="DC2157" s="3"/>
      <c r="DD2157" s="3"/>
      <c r="DE2157" s="3"/>
      <c r="DF2157" s="3"/>
      <c r="DG2157" s="3"/>
      <c r="DH2157" s="3"/>
      <c r="DI2157" s="3"/>
      <c r="DJ2157" s="3"/>
      <c r="DK2157" s="3"/>
      <c r="DL2157" s="3"/>
      <c r="DM2157" s="3"/>
      <c r="DN2157" s="3"/>
      <c r="DO2157" s="3"/>
      <c r="DP2157" s="3"/>
      <c r="DQ2157" s="3"/>
      <c r="DR2157" s="3"/>
      <c r="DS2157" s="3"/>
      <c r="DT2157" s="3"/>
      <c r="DU2157" s="3"/>
      <c r="DV2157" s="3"/>
      <c r="DW2157" s="3"/>
      <c r="DX2157" s="3"/>
      <c r="DY2157" s="3"/>
      <c r="DZ2157" s="3"/>
      <c r="EA2157" s="3"/>
      <c r="EB2157" s="3"/>
      <c r="EC2157" s="3"/>
      <c r="ED2157" s="3"/>
      <c r="EE2157" s="3"/>
      <c r="EF2157" s="3"/>
      <c r="EG2157" s="3"/>
      <c r="EH2157" s="3"/>
      <c r="EI2157" s="3"/>
      <c r="EJ2157" s="3"/>
      <c r="EK2157" s="3"/>
      <c r="EL2157" s="3"/>
      <c r="EM2157" s="3"/>
      <c r="EN2157" s="3"/>
      <c r="EO2157" s="3"/>
      <c r="EP2157" s="3"/>
      <c r="EQ2157" s="3"/>
      <c r="ER2157" s="3"/>
      <c r="ES2157" s="3"/>
      <c r="ET2157" s="3"/>
      <c r="EU2157" s="3"/>
      <c r="EV2157" s="3"/>
      <c r="EW2157" s="3"/>
      <c r="EX2157" s="3"/>
      <c r="EY2157" s="3"/>
      <c r="EZ2157" s="3"/>
      <c r="FA2157" s="3"/>
      <c r="FB2157" s="3"/>
      <c r="FC2157" s="3"/>
      <c r="FD2157" s="3"/>
      <c r="FE2157" s="3"/>
      <c r="FF2157" s="3"/>
      <c r="FG2157" s="3"/>
      <c r="FH2157" s="3"/>
      <c r="FI2157" s="3"/>
      <c r="FJ2157" s="3"/>
      <c r="FK2157" s="3"/>
      <c r="FL2157" s="3"/>
      <c r="FM2157" s="3"/>
      <c r="FN2157" s="3"/>
      <c r="FO2157" s="3"/>
      <c r="FP2157" s="3"/>
      <c r="FQ2157" s="3"/>
      <c r="FR2157" s="3"/>
      <c r="FS2157" s="3"/>
      <c r="FT2157" s="3"/>
      <c r="FU2157" s="3"/>
      <c r="FV2157" s="3"/>
      <c r="FW2157" s="3"/>
      <c r="FX2157" s="3"/>
      <c r="FY2157" s="3"/>
      <c r="FZ2157" s="3"/>
      <c r="GA2157" s="3"/>
      <c r="GB2157" s="3"/>
      <c r="GC2157" s="3"/>
      <c r="GD2157" s="3"/>
      <c r="GE2157" s="3"/>
      <c r="GF2157" s="3"/>
      <c r="GG2157" s="3"/>
      <c r="GH2157" s="3"/>
      <c r="GI2157" s="3"/>
      <c r="GJ2157" s="3"/>
      <c r="GK2157" s="3"/>
      <c r="GL2157" s="3"/>
      <c r="GM2157" s="3"/>
      <c r="GN2157" s="3"/>
    </row>
    <row r="2158" spans="2:196" x14ac:dyDescent="0.2">
      <c r="B2158" s="3"/>
      <c r="C2158" s="3"/>
      <c r="D2158" s="3"/>
      <c r="E2158" s="3"/>
      <c r="F2158" s="6"/>
      <c r="G2158" s="6"/>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c r="CL2158" s="3"/>
      <c r="CM2158" s="3"/>
      <c r="CN2158" s="3"/>
      <c r="CO2158" s="3"/>
      <c r="CP2158" s="3"/>
      <c r="CQ2158" s="3"/>
      <c r="CR2158" s="3"/>
      <c r="CS2158" s="3"/>
      <c r="CT2158" s="3"/>
      <c r="CU2158" s="3"/>
      <c r="CV2158" s="3"/>
      <c r="CW2158" s="3"/>
      <c r="CX2158" s="3"/>
      <c r="CY2158" s="3"/>
      <c r="CZ2158" s="3"/>
      <c r="DA2158" s="3"/>
      <c r="DB2158" s="3"/>
      <c r="DC2158" s="3"/>
      <c r="DD2158" s="3"/>
      <c r="DE2158" s="3"/>
      <c r="DF2158" s="3"/>
      <c r="DG2158" s="3"/>
      <c r="DH2158" s="3"/>
      <c r="DI2158" s="3"/>
      <c r="DJ2158" s="3"/>
      <c r="DK2158" s="3"/>
      <c r="DL2158" s="3"/>
      <c r="DM2158" s="3"/>
      <c r="DN2158" s="3"/>
      <c r="DO2158" s="3"/>
      <c r="DP2158" s="3"/>
      <c r="DQ2158" s="3"/>
      <c r="DR2158" s="3"/>
      <c r="DS2158" s="3"/>
      <c r="DT2158" s="3"/>
      <c r="DU2158" s="3"/>
      <c r="DV2158" s="3"/>
      <c r="DW2158" s="3"/>
      <c r="DX2158" s="3"/>
      <c r="DY2158" s="3"/>
      <c r="DZ2158" s="3"/>
      <c r="EA2158" s="3"/>
      <c r="EB2158" s="3"/>
      <c r="EC2158" s="3"/>
      <c r="ED2158" s="3"/>
      <c r="EE2158" s="3"/>
      <c r="EF2158" s="3"/>
      <c r="EG2158" s="3"/>
      <c r="EH2158" s="3"/>
      <c r="EI2158" s="3"/>
      <c r="EJ2158" s="3"/>
      <c r="EK2158" s="3"/>
      <c r="EL2158" s="3"/>
      <c r="EM2158" s="3"/>
      <c r="EN2158" s="3"/>
      <c r="EO2158" s="3"/>
      <c r="EP2158" s="3"/>
      <c r="EQ2158" s="3"/>
      <c r="ER2158" s="3"/>
      <c r="ES2158" s="3"/>
      <c r="ET2158" s="3"/>
      <c r="EU2158" s="3"/>
      <c r="EV2158" s="3"/>
      <c r="EW2158" s="3"/>
      <c r="EX2158" s="3"/>
      <c r="EY2158" s="3"/>
      <c r="EZ2158" s="3"/>
      <c r="FA2158" s="3"/>
      <c r="FB2158" s="3"/>
      <c r="FC2158" s="3"/>
      <c r="FD2158" s="3"/>
      <c r="FE2158" s="3"/>
      <c r="FF2158" s="3"/>
      <c r="FG2158" s="3"/>
      <c r="FH2158" s="3"/>
      <c r="FI2158" s="3"/>
      <c r="FJ2158" s="3"/>
      <c r="FK2158" s="3"/>
      <c r="FL2158" s="3"/>
      <c r="FM2158" s="3"/>
      <c r="FN2158" s="3"/>
      <c r="FO2158" s="3"/>
      <c r="FP2158" s="3"/>
      <c r="FQ2158" s="3"/>
      <c r="FR2158" s="3"/>
      <c r="FS2158" s="3"/>
      <c r="FT2158" s="3"/>
      <c r="FU2158" s="3"/>
      <c r="FV2158" s="3"/>
      <c r="FW2158" s="3"/>
      <c r="FX2158" s="3"/>
      <c r="FY2158" s="3"/>
      <c r="FZ2158" s="3"/>
      <c r="GA2158" s="3"/>
      <c r="GB2158" s="3"/>
      <c r="GC2158" s="3"/>
      <c r="GD2158" s="3"/>
      <c r="GE2158" s="3"/>
      <c r="GF2158" s="3"/>
      <c r="GG2158" s="3"/>
      <c r="GH2158" s="3"/>
      <c r="GI2158" s="3"/>
      <c r="GJ2158" s="3"/>
      <c r="GK2158" s="3"/>
      <c r="GL2158" s="3"/>
      <c r="GM2158" s="3"/>
      <c r="GN2158" s="3"/>
    </row>
    <row r="2159" spans="2:196" x14ac:dyDescent="0.2">
      <c r="B2159" s="3"/>
      <c r="C2159" s="3"/>
      <c r="D2159" s="3"/>
      <c r="E2159" s="3"/>
      <c r="F2159" s="6"/>
      <c r="G2159" s="6"/>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c r="CL2159" s="3"/>
      <c r="CM2159" s="3"/>
      <c r="CN2159" s="3"/>
      <c r="CO2159" s="3"/>
      <c r="CP2159" s="3"/>
      <c r="CQ2159" s="3"/>
      <c r="CR2159" s="3"/>
      <c r="CS2159" s="3"/>
      <c r="CT2159" s="3"/>
      <c r="CU2159" s="3"/>
      <c r="CV2159" s="3"/>
      <c r="CW2159" s="3"/>
      <c r="CX2159" s="3"/>
      <c r="CY2159" s="3"/>
      <c r="CZ2159" s="3"/>
      <c r="DA2159" s="3"/>
      <c r="DB2159" s="3"/>
      <c r="DC2159" s="3"/>
      <c r="DD2159" s="3"/>
      <c r="DE2159" s="3"/>
      <c r="DF2159" s="3"/>
      <c r="DG2159" s="3"/>
      <c r="DH2159" s="3"/>
      <c r="DI2159" s="3"/>
      <c r="DJ2159" s="3"/>
      <c r="DK2159" s="3"/>
      <c r="DL2159" s="3"/>
      <c r="DM2159" s="3"/>
      <c r="DN2159" s="3"/>
      <c r="DO2159" s="3"/>
      <c r="DP2159" s="3"/>
      <c r="DQ2159" s="3"/>
      <c r="DR2159" s="3"/>
      <c r="DS2159" s="3"/>
      <c r="DT2159" s="3"/>
      <c r="DU2159" s="3"/>
      <c r="DV2159" s="3"/>
      <c r="DW2159" s="3"/>
      <c r="DX2159" s="3"/>
      <c r="DY2159" s="3"/>
      <c r="DZ2159" s="3"/>
      <c r="EA2159" s="3"/>
      <c r="EB2159" s="3"/>
      <c r="EC2159" s="3"/>
      <c r="ED2159" s="3"/>
      <c r="EE2159" s="3"/>
      <c r="EF2159" s="3"/>
      <c r="EG2159" s="3"/>
      <c r="EH2159" s="3"/>
      <c r="EI2159" s="3"/>
      <c r="EJ2159" s="3"/>
      <c r="EK2159" s="3"/>
      <c r="EL2159" s="3"/>
      <c r="EM2159" s="3"/>
      <c r="EN2159" s="3"/>
      <c r="EO2159" s="3"/>
      <c r="EP2159" s="3"/>
      <c r="EQ2159" s="3"/>
      <c r="ER2159" s="3"/>
      <c r="ES2159" s="3"/>
      <c r="ET2159" s="3"/>
      <c r="EU2159" s="3"/>
      <c r="EV2159" s="3"/>
      <c r="EW2159" s="3"/>
      <c r="EX2159" s="3"/>
      <c r="EY2159" s="3"/>
      <c r="EZ2159" s="3"/>
      <c r="FA2159" s="3"/>
      <c r="FB2159" s="3"/>
      <c r="FC2159" s="3"/>
      <c r="FD2159" s="3"/>
      <c r="FE2159" s="3"/>
      <c r="FF2159" s="3"/>
      <c r="FG2159" s="3"/>
      <c r="FH2159" s="3"/>
      <c r="FI2159" s="3"/>
      <c r="FJ2159" s="3"/>
      <c r="FK2159" s="3"/>
      <c r="FL2159" s="3"/>
      <c r="FM2159" s="3"/>
      <c r="FN2159" s="3"/>
      <c r="FO2159" s="3"/>
      <c r="FP2159" s="3"/>
      <c r="FQ2159" s="3"/>
      <c r="FR2159" s="3"/>
      <c r="FS2159" s="3"/>
      <c r="FT2159" s="3"/>
      <c r="FU2159" s="3"/>
      <c r="FV2159" s="3"/>
      <c r="FW2159" s="3"/>
      <c r="FX2159" s="3"/>
      <c r="FY2159" s="3"/>
      <c r="FZ2159" s="3"/>
      <c r="GA2159" s="3"/>
      <c r="GB2159" s="3"/>
      <c r="GC2159" s="3"/>
      <c r="GD2159" s="3"/>
      <c r="GE2159" s="3"/>
      <c r="GF2159" s="3"/>
      <c r="GG2159" s="3"/>
      <c r="GH2159" s="3"/>
      <c r="GI2159" s="3"/>
      <c r="GJ2159" s="3"/>
      <c r="GK2159" s="3"/>
      <c r="GL2159" s="3"/>
      <c r="GM2159" s="3"/>
      <c r="GN2159" s="3"/>
    </row>
    <row r="2160" spans="2:196" x14ac:dyDescent="0.2">
      <c r="B2160" s="3"/>
      <c r="C2160" s="3"/>
      <c r="D2160" s="3"/>
      <c r="E2160" s="3"/>
      <c r="F2160" s="6"/>
      <c r="G2160" s="6"/>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c r="CL2160" s="3"/>
      <c r="CM2160" s="3"/>
      <c r="CN2160" s="3"/>
      <c r="CO2160" s="3"/>
      <c r="CP2160" s="3"/>
      <c r="CQ2160" s="3"/>
      <c r="CR2160" s="3"/>
      <c r="CS2160" s="3"/>
      <c r="CT2160" s="3"/>
      <c r="CU2160" s="3"/>
      <c r="CV2160" s="3"/>
      <c r="CW2160" s="3"/>
      <c r="CX2160" s="3"/>
      <c r="CY2160" s="3"/>
      <c r="CZ2160" s="3"/>
      <c r="DA2160" s="3"/>
      <c r="DB2160" s="3"/>
      <c r="DC2160" s="3"/>
      <c r="DD2160" s="3"/>
      <c r="DE2160" s="3"/>
      <c r="DF2160" s="3"/>
      <c r="DG2160" s="3"/>
      <c r="DH2160" s="3"/>
      <c r="DI2160" s="3"/>
      <c r="DJ2160" s="3"/>
      <c r="DK2160" s="3"/>
      <c r="DL2160" s="3"/>
      <c r="DM2160" s="3"/>
      <c r="DN2160" s="3"/>
      <c r="DO2160" s="3"/>
      <c r="DP2160" s="3"/>
      <c r="DQ2160" s="3"/>
      <c r="DR2160" s="3"/>
      <c r="DS2160" s="3"/>
      <c r="DT2160" s="3"/>
      <c r="DU2160" s="3"/>
      <c r="DV2160" s="3"/>
      <c r="DW2160" s="3"/>
      <c r="DX2160" s="3"/>
      <c r="DY2160" s="3"/>
      <c r="DZ2160" s="3"/>
      <c r="EA2160" s="3"/>
      <c r="EB2160" s="3"/>
      <c r="EC2160" s="3"/>
      <c r="ED2160" s="3"/>
      <c r="EE2160" s="3"/>
      <c r="EF2160" s="3"/>
      <c r="EG2160" s="3"/>
      <c r="EH2160" s="3"/>
      <c r="EI2160" s="3"/>
      <c r="EJ2160" s="3"/>
      <c r="EK2160" s="3"/>
      <c r="EL2160" s="3"/>
      <c r="EM2160" s="3"/>
      <c r="EN2160" s="3"/>
      <c r="EO2160" s="3"/>
      <c r="EP2160" s="3"/>
      <c r="EQ2160" s="3"/>
      <c r="ER2160" s="3"/>
      <c r="ES2160" s="3"/>
      <c r="ET2160" s="3"/>
      <c r="EU2160" s="3"/>
      <c r="EV2160" s="3"/>
      <c r="EW2160" s="3"/>
      <c r="EX2160" s="3"/>
      <c r="EY2160" s="3"/>
      <c r="EZ2160" s="3"/>
      <c r="FA2160" s="3"/>
      <c r="FB2160" s="3"/>
      <c r="FC2160" s="3"/>
      <c r="FD2160" s="3"/>
      <c r="FE2160" s="3"/>
      <c r="FF2160" s="3"/>
      <c r="FG2160" s="3"/>
      <c r="FH2160" s="3"/>
      <c r="FI2160" s="3"/>
      <c r="FJ2160" s="3"/>
      <c r="FK2160" s="3"/>
      <c r="FL2160" s="3"/>
      <c r="FM2160" s="3"/>
      <c r="FN2160" s="3"/>
      <c r="FO2160" s="3"/>
      <c r="FP2160" s="3"/>
      <c r="FQ2160" s="3"/>
      <c r="FR2160" s="3"/>
      <c r="FS2160" s="3"/>
      <c r="FT2160" s="3"/>
      <c r="FU2160" s="3"/>
      <c r="FV2160" s="3"/>
      <c r="FW2160" s="3"/>
      <c r="FX2160" s="3"/>
      <c r="FY2160" s="3"/>
      <c r="FZ2160" s="3"/>
      <c r="GA2160" s="3"/>
      <c r="GB2160" s="3"/>
      <c r="GC2160" s="3"/>
      <c r="GD2160" s="3"/>
      <c r="GE2160" s="3"/>
      <c r="GF2160" s="3"/>
      <c r="GG2160" s="3"/>
      <c r="GH2160" s="3"/>
      <c r="GI2160" s="3"/>
      <c r="GJ2160" s="3"/>
      <c r="GK2160" s="3"/>
      <c r="GL2160" s="3"/>
      <c r="GM2160" s="3"/>
      <c r="GN2160" s="3"/>
    </row>
    <row r="2161" spans="2:196" x14ac:dyDescent="0.2">
      <c r="B2161" s="3"/>
      <c r="C2161" s="3"/>
      <c r="D2161" s="3"/>
      <c r="E2161" s="3"/>
      <c r="F2161" s="6"/>
      <c r="G2161" s="6"/>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c r="CL2161" s="3"/>
      <c r="CM2161" s="3"/>
      <c r="CN2161" s="3"/>
      <c r="CO2161" s="3"/>
      <c r="CP2161" s="3"/>
      <c r="CQ2161" s="3"/>
      <c r="CR2161" s="3"/>
      <c r="CS2161" s="3"/>
      <c r="CT2161" s="3"/>
      <c r="CU2161" s="3"/>
      <c r="CV2161" s="3"/>
      <c r="CW2161" s="3"/>
      <c r="CX2161" s="3"/>
      <c r="CY2161" s="3"/>
      <c r="CZ2161" s="3"/>
      <c r="DA2161" s="3"/>
      <c r="DB2161" s="3"/>
      <c r="DC2161" s="3"/>
      <c r="DD2161" s="3"/>
      <c r="DE2161" s="3"/>
      <c r="DF2161" s="3"/>
      <c r="DG2161" s="3"/>
      <c r="DH2161" s="3"/>
      <c r="DI2161" s="3"/>
      <c r="DJ2161" s="3"/>
      <c r="DK2161" s="3"/>
      <c r="DL2161" s="3"/>
      <c r="DM2161" s="3"/>
      <c r="DN2161" s="3"/>
      <c r="DO2161" s="3"/>
      <c r="DP2161" s="3"/>
      <c r="DQ2161" s="3"/>
      <c r="DR2161" s="3"/>
      <c r="DS2161" s="3"/>
      <c r="DT2161" s="3"/>
      <c r="DU2161" s="3"/>
      <c r="DV2161" s="3"/>
      <c r="DW2161" s="3"/>
      <c r="DX2161" s="3"/>
      <c r="DY2161" s="3"/>
      <c r="DZ2161" s="3"/>
      <c r="EA2161" s="3"/>
      <c r="EB2161" s="3"/>
      <c r="EC2161" s="3"/>
      <c r="ED2161" s="3"/>
      <c r="EE2161" s="3"/>
      <c r="EF2161" s="3"/>
      <c r="EG2161" s="3"/>
      <c r="EH2161" s="3"/>
      <c r="EI2161" s="3"/>
      <c r="EJ2161" s="3"/>
      <c r="EK2161" s="3"/>
      <c r="EL2161" s="3"/>
      <c r="EM2161" s="3"/>
      <c r="EN2161" s="3"/>
      <c r="EO2161" s="3"/>
      <c r="EP2161" s="3"/>
      <c r="EQ2161" s="3"/>
      <c r="ER2161" s="3"/>
      <c r="ES2161" s="3"/>
      <c r="ET2161" s="3"/>
      <c r="EU2161" s="3"/>
      <c r="EV2161" s="3"/>
      <c r="EW2161" s="3"/>
      <c r="EX2161" s="3"/>
      <c r="EY2161" s="3"/>
      <c r="EZ2161" s="3"/>
      <c r="FA2161" s="3"/>
      <c r="FB2161" s="3"/>
      <c r="FC2161" s="3"/>
      <c r="FD2161" s="3"/>
      <c r="FE2161" s="3"/>
      <c r="FF2161" s="3"/>
      <c r="FG2161" s="3"/>
      <c r="FH2161" s="3"/>
      <c r="FI2161" s="3"/>
      <c r="FJ2161" s="3"/>
      <c r="FK2161" s="3"/>
      <c r="FL2161" s="3"/>
      <c r="FM2161" s="3"/>
      <c r="FN2161" s="3"/>
      <c r="FO2161" s="3"/>
      <c r="FP2161" s="3"/>
      <c r="FQ2161" s="3"/>
      <c r="FR2161" s="3"/>
      <c r="FS2161" s="3"/>
      <c r="FT2161" s="3"/>
      <c r="FU2161" s="3"/>
      <c r="FV2161" s="3"/>
      <c r="FW2161" s="3"/>
      <c r="FX2161" s="3"/>
      <c r="FY2161" s="3"/>
      <c r="FZ2161" s="3"/>
      <c r="GA2161" s="3"/>
      <c r="GB2161" s="3"/>
      <c r="GC2161" s="3"/>
      <c r="GD2161" s="3"/>
      <c r="GE2161" s="3"/>
      <c r="GF2161" s="3"/>
      <c r="GG2161" s="3"/>
      <c r="GH2161" s="3"/>
      <c r="GI2161" s="3"/>
      <c r="GJ2161" s="3"/>
      <c r="GK2161" s="3"/>
      <c r="GL2161" s="3"/>
      <c r="GM2161" s="3"/>
      <c r="GN2161" s="3"/>
    </row>
    <row r="2162" spans="2:196" x14ac:dyDescent="0.2">
      <c r="B2162" s="3"/>
      <c r="C2162" s="3"/>
      <c r="D2162" s="3"/>
      <c r="E2162" s="3"/>
      <c r="F2162" s="6"/>
      <c r="G2162" s="6"/>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c r="CL2162" s="3"/>
      <c r="CM2162" s="3"/>
      <c r="CN2162" s="3"/>
      <c r="CO2162" s="3"/>
      <c r="CP2162" s="3"/>
      <c r="CQ2162" s="3"/>
      <c r="CR2162" s="3"/>
      <c r="CS2162" s="3"/>
      <c r="CT2162" s="3"/>
      <c r="CU2162" s="3"/>
      <c r="CV2162" s="3"/>
      <c r="CW2162" s="3"/>
      <c r="CX2162" s="3"/>
      <c r="CY2162" s="3"/>
      <c r="CZ2162" s="3"/>
      <c r="DA2162" s="3"/>
      <c r="DB2162" s="3"/>
      <c r="DC2162" s="3"/>
      <c r="DD2162" s="3"/>
      <c r="DE2162" s="3"/>
      <c r="DF2162" s="3"/>
      <c r="DG2162" s="3"/>
      <c r="DH2162" s="3"/>
      <c r="DI2162" s="3"/>
      <c r="DJ2162" s="3"/>
      <c r="DK2162" s="3"/>
      <c r="DL2162" s="3"/>
      <c r="DM2162" s="3"/>
      <c r="DN2162" s="3"/>
      <c r="DO2162" s="3"/>
      <c r="DP2162" s="3"/>
      <c r="DQ2162" s="3"/>
      <c r="DR2162" s="3"/>
      <c r="DS2162" s="3"/>
      <c r="DT2162" s="3"/>
      <c r="DU2162" s="3"/>
      <c r="DV2162" s="3"/>
      <c r="DW2162" s="3"/>
      <c r="DX2162" s="3"/>
      <c r="DY2162" s="3"/>
      <c r="DZ2162" s="3"/>
      <c r="EA2162" s="3"/>
      <c r="EB2162" s="3"/>
      <c r="EC2162" s="3"/>
      <c r="ED2162" s="3"/>
      <c r="EE2162" s="3"/>
      <c r="EF2162" s="3"/>
      <c r="EG2162" s="3"/>
      <c r="EH2162" s="3"/>
      <c r="EI2162" s="3"/>
      <c r="EJ2162" s="3"/>
      <c r="EK2162" s="3"/>
      <c r="EL2162" s="3"/>
      <c r="EM2162" s="3"/>
      <c r="EN2162" s="3"/>
      <c r="EO2162" s="3"/>
      <c r="EP2162" s="3"/>
      <c r="EQ2162" s="3"/>
      <c r="ER2162" s="3"/>
      <c r="ES2162" s="3"/>
      <c r="ET2162" s="3"/>
      <c r="EU2162" s="3"/>
      <c r="EV2162" s="3"/>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row>
    <row r="2163" spans="2:196" x14ac:dyDescent="0.2">
      <c r="B2163" s="3"/>
      <c r="C2163" s="3"/>
      <c r="D2163" s="3"/>
      <c r="E2163" s="3"/>
      <c r="F2163" s="6"/>
      <c r="G2163" s="6"/>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c r="CL2163" s="3"/>
      <c r="CM2163" s="3"/>
      <c r="CN2163" s="3"/>
      <c r="CO2163" s="3"/>
      <c r="CP2163" s="3"/>
      <c r="CQ2163" s="3"/>
      <c r="CR2163" s="3"/>
      <c r="CS2163" s="3"/>
      <c r="CT2163" s="3"/>
      <c r="CU2163" s="3"/>
      <c r="CV2163" s="3"/>
      <c r="CW2163" s="3"/>
      <c r="CX2163" s="3"/>
      <c r="CY2163" s="3"/>
      <c r="CZ2163" s="3"/>
      <c r="DA2163" s="3"/>
      <c r="DB2163" s="3"/>
      <c r="DC2163" s="3"/>
      <c r="DD2163" s="3"/>
      <c r="DE2163" s="3"/>
      <c r="DF2163" s="3"/>
      <c r="DG2163" s="3"/>
      <c r="DH2163" s="3"/>
      <c r="DI2163" s="3"/>
      <c r="DJ2163" s="3"/>
      <c r="DK2163" s="3"/>
      <c r="DL2163" s="3"/>
      <c r="DM2163" s="3"/>
      <c r="DN2163" s="3"/>
      <c r="DO2163" s="3"/>
      <c r="DP2163" s="3"/>
      <c r="DQ2163" s="3"/>
      <c r="DR2163" s="3"/>
      <c r="DS2163" s="3"/>
      <c r="DT2163" s="3"/>
      <c r="DU2163" s="3"/>
      <c r="DV2163" s="3"/>
      <c r="DW2163" s="3"/>
      <c r="DX2163" s="3"/>
      <c r="DY2163" s="3"/>
      <c r="DZ2163" s="3"/>
      <c r="EA2163" s="3"/>
      <c r="EB2163" s="3"/>
      <c r="EC2163" s="3"/>
      <c r="ED2163" s="3"/>
      <c r="EE2163" s="3"/>
      <c r="EF2163" s="3"/>
      <c r="EG2163" s="3"/>
      <c r="EH2163" s="3"/>
      <c r="EI2163" s="3"/>
      <c r="EJ2163" s="3"/>
      <c r="EK2163" s="3"/>
      <c r="EL2163" s="3"/>
      <c r="EM2163" s="3"/>
      <c r="EN2163" s="3"/>
      <c r="EO2163" s="3"/>
      <c r="EP2163" s="3"/>
      <c r="EQ2163" s="3"/>
      <c r="ER2163" s="3"/>
      <c r="ES2163" s="3"/>
      <c r="ET2163" s="3"/>
      <c r="EU2163" s="3"/>
      <c r="EV2163" s="3"/>
      <c r="EW2163" s="3"/>
      <c r="EX2163" s="3"/>
      <c r="EY2163" s="3"/>
      <c r="EZ2163" s="3"/>
      <c r="FA2163" s="3"/>
      <c r="FB2163" s="3"/>
      <c r="FC2163" s="3"/>
      <c r="FD2163" s="3"/>
      <c r="FE2163" s="3"/>
      <c r="FF2163" s="3"/>
      <c r="FG2163" s="3"/>
      <c r="FH2163" s="3"/>
      <c r="FI2163" s="3"/>
      <c r="FJ2163" s="3"/>
      <c r="FK2163" s="3"/>
      <c r="FL2163" s="3"/>
      <c r="FM2163" s="3"/>
      <c r="FN2163" s="3"/>
      <c r="FO2163" s="3"/>
      <c r="FP2163" s="3"/>
      <c r="FQ2163" s="3"/>
      <c r="FR2163" s="3"/>
      <c r="FS2163" s="3"/>
      <c r="FT2163" s="3"/>
      <c r="FU2163" s="3"/>
      <c r="FV2163" s="3"/>
      <c r="FW2163" s="3"/>
      <c r="FX2163" s="3"/>
      <c r="FY2163" s="3"/>
      <c r="FZ2163" s="3"/>
      <c r="GA2163" s="3"/>
      <c r="GB2163" s="3"/>
      <c r="GC2163" s="3"/>
      <c r="GD2163" s="3"/>
      <c r="GE2163" s="3"/>
      <c r="GF2163" s="3"/>
      <c r="GG2163" s="3"/>
      <c r="GH2163" s="3"/>
      <c r="GI2163" s="3"/>
      <c r="GJ2163" s="3"/>
      <c r="GK2163" s="3"/>
      <c r="GL2163" s="3"/>
      <c r="GM2163" s="3"/>
      <c r="GN2163" s="3"/>
    </row>
    <row r="2164" spans="2:196" x14ac:dyDescent="0.2">
      <c r="B2164" s="3"/>
      <c r="C2164" s="3"/>
      <c r="D2164" s="3"/>
      <c r="E2164" s="3"/>
      <c r="F2164" s="6"/>
      <c r="G2164" s="6"/>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c r="CL2164" s="3"/>
      <c r="CM2164" s="3"/>
      <c r="CN2164" s="3"/>
      <c r="CO2164" s="3"/>
      <c r="CP2164" s="3"/>
      <c r="CQ2164" s="3"/>
      <c r="CR2164" s="3"/>
      <c r="CS2164" s="3"/>
      <c r="CT2164" s="3"/>
      <c r="CU2164" s="3"/>
      <c r="CV2164" s="3"/>
      <c r="CW2164" s="3"/>
      <c r="CX2164" s="3"/>
      <c r="CY2164" s="3"/>
      <c r="CZ2164" s="3"/>
      <c r="DA2164" s="3"/>
      <c r="DB2164" s="3"/>
      <c r="DC2164" s="3"/>
      <c r="DD2164" s="3"/>
      <c r="DE2164" s="3"/>
      <c r="DF2164" s="3"/>
      <c r="DG2164" s="3"/>
      <c r="DH2164" s="3"/>
      <c r="DI2164" s="3"/>
      <c r="DJ2164" s="3"/>
      <c r="DK2164" s="3"/>
      <c r="DL2164" s="3"/>
      <c r="DM2164" s="3"/>
      <c r="DN2164" s="3"/>
      <c r="DO2164" s="3"/>
      <c r="DP2164" s="3"/>
      <c r="DQ2164" s="3"/>
      <c r="DR2164" s="3"/>
      <c r="DS2164" s="3"/>
      <c r="DT2164" s="3"/>
      <c r="DU2164" s="3"/>
      <c r="DV2164" s="3"/>
      <c r="DW2164" s="3"/>
      <c r="DX2164" s="3"/>
      <c r="DY2164" s="3"/>
      <c r="DZ2164" s="3"/>
      <c r="EA2164" s="3"/>
      <c r="EB2164" s="3"/>
      <c r="EC2164" s="3"/>
      <c r="ED2164" s="3"/>
      <c r="EE2164" s="3"/>
      <c r="EF2164" s="3"/>
      <c r="EG2164" s="3"/>
      <c r="EH2164" s="3"/>
      <c r="EI2164" s="3"/>
      <c r="EJ2164" s="3"/>
      <c r="EK2164" s="3"/>
      <c r="EL2164" s="3"/>
      <c r="EM2164" s="3"/>
      <c r="EN2164" s="3"/>
      <c r="EO2164" s="3"/>
      <c r="EP2164" s="3"/>
      <c r="EQ2164" s="3"/>
      <c r="ER2164" s="3"/>
      <c r="ES2164" s="3"/>
      <c r="ET2164" s="3"/>
      <c r="EU2164" s="3"/>
      <c r="EV2164" s="3"/>
      <c r="EW2164" s="3"/>
      <c r="EX2164" s="3"/>
      <c r="EY2164" s="3"/>
      <c r="EZ2164" s="3"/>
      <c r="FA2164" s="3"/>
      <c r="FB2164" s="3"/>
      <c r="FC2164" s="3"/>
      <c r="FD2164" s="3"/>
      <c r="FE2164" s="3"/>
      <c r="FF2164" s="3"/>
      <c r="FG2164" s="3"/>
      <c r="FH2164" s="3"/>
      <c r="FI2164" s="3"/>
      <c r="FJ2164" s="3"/>
      <c r="FK2164" s="3"/>
      <c r="FL2164" s="3"/>
      <c r="FM2164" s="3"/>
      <c r="FN2164" s="3"/>
      <c r="FO2164" s="3"/>
      <c r="FP2164" s="3"/>
      <c r="FQ2164" s="3"/>
      <c r="FR2164" s="3"/>
      <c r="FS2164" s="3"/>
      <c r="FT2164" s="3"/>
      <c r="FU2164" s="3"/>
      <c r="FV2164" s="3"/>
      <c r="FW2164" s="3"/>
      <c r="FX2164" s="3"/>
      <c r="FY2164" s="3"/>
      <c r="FZ2164" s="3"/>
      <c r="GA2164" s="3"/>
      <c r="GB2164" s="3"/>
      <c r="GC2164" s="3"/>
      <c r="GD2164" s="3"/>
      <c r="GE2164" s="3"/>
      <c r="GF2164" s="3"/>
      <c r="GG2164" s="3"/>
      <c r="GH2164" s="3"/>
      <c r="GI2164" s="3"/>
      <c r="GJ2164" s="3"/>
      <c r="GK2164" s="3"/>
      <c r="GL2164" s="3"/>
      <c r="GM2164" s="3"/>
      <c r="GN2164" s="3"/>
    </row>
    <row r="2165" spans="2:196" x14ac:dyDescent="0.2">
      <c r="B2165" s="3"/>
      <c r="C2165" s="3"/>
      <c r="D2165" s="3"/>
      <c r="E2165" s="3"/>
      <c r="F2165" s="6"/>
      <c r="G2165" s="6"/>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c r="CL2165" s="3"/>
      <c r="CM2165" s="3"/>
      <c r="CN2165" s="3"/>
      <c r="CO2165" s="3"/>
      <c r="CP2165" s="3"/>
      <c r="CQ2165" s="3"/>
      <c r="CR2165" s="3"/>
      <c r="CS2165" s="3"/>
      <c r="CT2165" s="3"/>
      <c r="CU2165" s="3"/>
      <c r="CV2165" s="3"/>
      <c r="CW2165" s="3"/>
      <c r="CX2165" s="3"/>
      <c r="CY2165" s="3"/>
      <c r="CZ2165" s="3"/>
      <c r="DA2165" s="3"/>
      <c r="DB2165" s="3"/>
      <c r="DC2165" s="3"/>
      <c r="DD2165" s="3"/>
      <c r="DE2165" s="3"/>
      <c r="DF2165" s="3"/>
      <c r="DG2165" s="3"/>
      <c r="DH2165" s="3"/>
      <c r="DI2165" s="3"/>
      <c r="DJ2165" s="3"/>
      <c r="DK2165" s="3"/>
      <c r="DL2165" s="3"/>
      <c r="DM2165" s="3"/>
      <c r="DN2165" s="3"/>
      <c r="DO2165" s="3"/>
      <c r="DP2165" s="3"/>
      <c r="DQ2165" s="3"/>
      <c r="DR2165" s="3"/>
      <c r="DS2165" s="3"/>
      <c r="DT2165" s="3"/>
      <c r="DU2165" s="3"/>
      <c r="DV2165" s="3"/>
      <c r="DW2165" s="3"/>
      <c r="DX2165" s="3"/>
      <c r="DY2165" s="3"/>
      <c r="DZ2165" s="3"/>
      <c r="EA2165" s="3"/>
      <c r="EB2165" s="3"/>
      <c r="EC2165" s="3"/>
      <c r="ED2165" s="3"/>
      <c r="EE2165" s="3"/>
      <c r="EF2165" s="3"/>
      <c r="EG2165" s="3"/>
      <c r="EH2165" s="3"/>
      <c r="EI2165" s="3"/>
      <c r="EJ2165" s="3"/>
      <c r="EK2165" s="3"/>
      <c r="EL2165" s="3"/>
      <c r="EM2165" s="3"/>
      <c r="EN2165" s="3"/>
      <c r="EO2165" s="3"/>
      <c r="EP2165" s="3"/>
      <c r="EQ2165" s="3"/>
      <c r="ER2165" s="3"/>
      <c r="ES2165" s="3"/>
      <c r="ET2165" s="3"/>
      <c r="EU2165" s="3"/>
      <c r="EV2165" s="3"/>
      <c r="EW2165" s="3"/>
      <c r="EX2165" s="3"/>
      <c r="EY2165" s="3"/>
      <c r="EZ2165" s="3"/>
      <c r="FA2165" s="3"/>
      <c r="FB2165" s="3"/>
      <c r="FC2165" s="3"/>
      <c r="FD2165" s="3"/>
      <c r="FE2165" s="3"/>
      <c r="FF2165" s="3"/>
      <c r="FG2165" s="3"/>
      <c r="FH2165" s="3"/>
      <c r="FI2165" s="3"/>
      <c r="FJ2165" s="3"/>
      <c r="FK2165" s="3"/>
      <c r="FL2165" s="3"/>
      <c r="FM2165" s="3"/>
      <c r="FN2165" s="3"/>
      <c r="FO2165" s="3"/>
      <c r="FP2165" s="3"/>
      <c r="FQ2165" s="3"/>
      <c r="FR2165" s="3"/>
      <c r="FS2165" s="3"/>
      <c r="FT2165" s="3"/>
      <c r="FU2165" s="3"/>
      <c r="FV2165" s="3"/>
      <c r="FW2165" s="3"/>
      <c r="FX2165" s="3"/>
      <c r="FY2165" s="3"/>
      <c r="FZ2165" s="3"/>
      <c r="GA2165" s="3"/>
      <c r="GB2165" s="3"/>
      <c r="GC2165" s="3"/>
      <c r="GD2165" s="3"/>
      <c r="GE2165" s="3"/>
      <c r="GF2165" s="3"/>
      <c r="GG2165" s="3"/>
      <c r="GH2165" s="3"/>
      <c r="GI2165" s="3"/>
      <c r="GJ2165" s="3"/>
      <c r="GK2165" s="3"/>
      <c r="GL2165" s="3"/>
      <c r="GM2165" s="3"/>
      <c r="GN2165" s="3"/>
    </row>
    <row r="2166" spans="2:196" x14ac:dyDescent="0.2">
      <c r="B2166" s="3"/>
      <c r="C2166" s="3"/>
      <c r="D2166" s="3"/>
      <c r="E2166" s="3"/>
      <c r="F2166" s="6"/>
      <c r="G2166" s="6"/>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c r="CL2166" s="3"/>
      <c r="CM2166" s="3"/>
      <c r="CN2166" s="3"/>
      <c r="CO2166" s="3"/>
      <c r="CP2166" s="3"/>
      <c r="CQ2166" s="3"/>
      <c r="CR2166" s="3"/>
      <c r="CS2166" s="3"/>
      <c r="CT2166" s="3"/>
      <c r="CU2166" s="3"/>
      <c r="CV2166" s="3"/>
      <c r="CW2166" s="3"/>
      <c r="CX2166" s="3"/>
      <c r="CY2166" s="3"/>
      <c r="CZ2166" s="3"/>
      <c r="DA2166" s="3"/>
      <c r="DB2166" s="3"/>
      <c r="DC2166" s="3"/>
      <c r="DD2166" s="3"/>
      <c r="DE2166" s="3"/>
      <c r="DF2166" s="3"/>
      <c r="DG2166" s="3"/>
      <c r="DH2166" s="3"/>
      <c r="DI2166" s="3"/>
      <c r="DJ2166" s="3"/>
      <c r="DK2166" s="3"/>
      <c r="DL2166" s="3"/>
      <c r="DM2166" s="3"/>
      <c r="DN2166" s="3"/>
      <c r="DO2166" s="3"/>
      <c r="DP2166" s="3"/>
      <c r="DQ2166" s="3"/>
      <c r="DR2166" s="3"/>
      <c r="DS2166" s="3"/>
      <c r="DT2166" s="3"/>
      <c r="DU2166" s="3"/>
      <c r="DV2166" s="3"/>
      <c r="DW2166" s="3"/>
      <c r="DX2166" s="3"/>
      <c r="DY2166" s="3"/>
      <c r="DZ2166" s="3"/>
      <c r="EA2166" s="3"/>
      <c r="EB2166" s="3"/>
      <c r="EC2166" s="3"/>
      <c r="ED2166" s="3"/>
      <c r="EE2166" s="3"/>
      <c r="EF2166" s="3"/>
      <c r="EG2166" s="3"/>
      <c r="EH2166" s="3"/>
      <c r="EI2166" s="3"/>
      <c r="EJ2166" s="3"/>
      <c r="EK2166" s="3"/>
      <c r="EL2166" s="3"/>
      <c r="EM2166" s="3"/>
      <c r="EN2166" s="3"/>
      <c r="EO2166" s="3"/>
      <c r="EP2166" s="3"/>
      <c r="EQ2166" s="3"/>
      <c r="ER2166" s="3"/>
      <c r="ES2166" s="3"/>
      <c r="ET2166" s="3"/>
      <c r="EU2166" s="3"/>
      <c r="EV2166" s="3"/>
      <c r="EW2166" s="3"/>
      <c r="EX2166" s="3"/>
      <c r="EY2166" s="3"/>
      <c r="EZ2166" s="3"/>
      <c r="FA2166" s="3"/>
      <c r="FB2166" s="3"/>
      <c r="FC2166" s="3"/>
      <c r="FD2166" s="3"/>
      <c r="FE2166" s="3"/>
      <c r="FF2166" s="3"/>
      <c r="FG2166" s="3"/>
      <c r="FH2166" s="3"/>
      <c r="FI2166" s="3"/>
      <c r="FJ2166" s="3"/>
      <c r="FK2166" s="3"/>
      <c r="FL2166" s="3"/>
      <c r="FM2166" s="3"/>
      <c r="FN2166" s="3"/>
      <c r="FO2166" s="3"/>
      <c r="FP2166" s="3"/>
      <c r="FQ2166" s="3"/>
      <c r="FR2166" s="3"/>
      <c r="FS2166" s="3"/>
      <c r="FT2166" s="3"/>
      <c r="FU2166" s="3"/>
      <c r="FV2166" s="3"/>
      <c r="FW2166" s="3"/>
      <c r="FX2166" s="3"/>
      <c r="FY2166" s="3"/>
      <c r="FZ2166" s="3"/>
      <c r="GA2166" s="3"/>
      <c r="GB2166" s="3"/>
      <c r="GC2166" s="3"/>
      <c r="GD2166" s="3"/>
      <c r="GE2166" s="3"/>
      <c r="GF2166" s="3"/>
      <c r="GG2166" s="3"/>
      <c r="GH2166" s="3"/>
      <c r="GI2166" s="3"/>
      <c r="GJ2166" s="3"/>
      <c r="GK2166" s="3"/>
      <c r="GL2166" s="3"/>
      <c r="GM2166" s="3"/>
      <c r="GN2166" s="3"/>
    </row>
    <row r="2167" spans="2:196" x14ac:dyDescent="0.2">
      <c r="B2167" s="3"/>
      <c r="C2167" s="3"/>
      <c r="D2167" s="3"/>
      <c r="E2167" s="3"/>
      <c r="F2167" s="6"/>
      <c r="G2167" s="6"/>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c r="CL2167" s="3"/>
      <c r="CM2167" s="3"/>
      <c r="CN2167" s="3"/>
      <c r="CO2167" s="3"/>
      <c r="CP2167" s="3"/>
      <c r="CQ2167" s="3"/>
      <c r="CR2167" s="3"/>
      <c r="CS2167" s="3"/>
      <c r="CT2167" s="3"/>
      <c r="CU2167" s="3"/>
      <c r="CV2167" s="3"/>
      <c r="CW2167" s="3"/>
      <c r="CX2167" s="3"/>
      <c r="CY2167" s="3"/>
      <c r="CZ2167" s="3"/>
      <c r="DA2167" s="3"/>
      <c r="DB2167" s="3"/>
      <c r="DC2167" s="3"/>
      <c r="DD2167" s="3"/>
      <c r="DE2167" s="3"/>
      <c r="DF2167" s="3"/>
      <c r="DG2167" s="3"/>
      <c r="DH2167" s="3"/>
      <c r="DI2167" s="3"/>
      <c r="DJ2167" s="3"/>
      <c r="DK2167" s="3"/>
      <c r="DL2167" s="3"/>
      <c r="DM2167" s="3"/>
      <c r="DN2167" s="3"/>
      <c r="DO2167" s="3"/>
      <c r="DP2167" s="3"/>
      <c r="DQ2167" s="3"/>
      <c r="DR2167" s="3"/>
      <c r="DS2167" s="3"/>
      <c r="DT2167" s="3"/>
      <c r="DU2167" s="3"/>
      <c r="DV2167" s="3"/>
      <c r="DW2167" s="3"/>
      <c r="DX2167" s="3"/>
      <c r="DY2167" s="3"/>
      <c r="DZ2167" s="3"/>
      <c r="EA2167" s="3"/>
      <c r="EB2167" s="3"/>
      <c r="EC2167" s="3"/>
      <c r="ED2167" s="3"/>
      <c r="EE2167" s="3"/>
      <c r="EF2167" s="3"/>
      <c r="EG2167" s="3"/>
      <c r="EH2167" s="3"/>
      <c r="EI2167" s="3"/>
      <c r="EJ2167" s="3"/>
      <c r="EK2167" s="3"/>
      <c r="EL2167" s="3"/>
      <c r="EM2167" s="3"/>
      <c r="EN2167" s="3"/>
      <c r="EO2167" s="3"/>
      <c r="EP2167" s="3"/>
      <c r="EQ2167" s="3"/>
      <c r="ER2167" s="3"/>
      <c r="ES2167" s="3"/>
      <c r="ET2167" s="3"/>
      <c r="EU2167" s="3"/>
      <c r="EV2167" s="3"/>
      <c r="EW2167" s="3"/>
      <c r="EX2167" s="3"/>
      <c r="EY2167" s="3"/>
      <c r="EZ2167" s="3"/>
      <c r="FA2167" s="3"/>
      <c r="FB2167" s="3"/>
      <c r="FC2167" s="3"/>
      <c r="FD2167" s="3"/>
      <c r="FE2167" s="3"/>
      <c r="FF2167" s="3"/>
      <c r="FG2167" s="3"/>
      <c r="FH2167" s="3"/>
      <c r="FI2167" s="3"/>
      <c r="FJ2167" s="3"/>
      <c r="FK2167" s="3"/>
      <c r="FL2167" s="3"/>
      <c r="FM2167" s="3"/>
      <c r="FN2167" s="3"/>
      <c r="FO2167" s="3"/>
      <c r="FP2167" s="3"/>
      <c r="FQ2167" s="3"/>
      <c r="FR2167" s="3"/>
      <c r="FS2167" s="3"/>
      <c r="FT2167" s="3"/>
      <c r="FU2167" s="3"/>
      <c r="FV2167" s="3"/>
      <c r="FW2167" s="3"/>
      <c r="FX2167" s="3"/>
      <c r="FY2167" s="3"/>
      <c r="FZ2167" s="3"/>
      <c r="GA2167" s="3"/>
      <c r="GB2167" s="3"/>
      <c r="GC2167" s="3"/>
      <c r="GD2167" s="3"/>
      <c r="GE2167" s="3"/>
      <c r="GF2167" s="3"/>
      <c r="GG2167" s="3"/>
      <c r="GH2167" s="3"/>
      <c r="GI2167" s="3"/>
      <c r="GJ2167" s="3"/>
      <c r="GK2167" s="3"/>
      <c r="GL2167" s="3"/>
      <c r="GM2167" s="3"/>
      <c r="GN2167" s="3"/>
    </row>
    <row r="2168" spans="2:196" x14ac:dyDescent="0.2">
      <c r="B2168" s="3"/>
      <c r="C2168" s="3"/>
      <c r="D2168" s="3"/>
      <c r="E2168" s="3"/>
      <c r="F2168" s="6"/>
      <c r="G2168" s="6"/>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c r="CL2168" s="3"/>
      <c r="CM2168" s="3"/>
      <c r="CN2168" s="3"/>
      <c r="CO2168" s="3"/>
      <c r="CP2168" s="3"/>
      <c r="CQ2168" s="3"/>
      <c r="CR2168" s="3"/>
      <c r="CS2168" s="3"/>
      <c r="CT2168" s="3"/>
      <c r="CU2168" s="3"/>
      <c r="CV2168" s="3"/>
      <c r="CW2168" s="3"/>
      <c r="CX2168" s="3"/>
      <c r="CY2168" s="3"/>
      <c r="CZ2168" s="3"/>
      <c r="DA2168" s="3"/>
      <c r="DB2168" s="3"/>
      <c r="DC2168" s="3"/>
      <c r="DD2168" s="3"/>
      <c r="DE2168" s="3"/>
      <c r="DF2168" s="3"/>
      <c r="DG2168" s="3"/>
      <c r="DH2168" s="3"/>
      <c r="DI2168" s="3"/>
      <c r="DJ2168" s="3"/>
      <c r="DK2168" s="3"/>
      <c r="DL2168" s="3"/>
      <c r="DM2168" s="3"/>
      <c r="DN2168" s="3"/>
      <c r="DO2168" s="3"/>
      <c r="DP2168" s="3"/>
      <c r="DQ2168" s="3"/>
      <c r="DR2168" s="3"/>
      <c r="DS2168" s="3"/>
      <c r="DT2168" s="3"/>
      <c r="DU2168" s="3"/>
      <c r="DV2168" s="3"/>
      <c r="DW2168" s="3"/>
      <c r="DX2168" s="3"/>
      <c r="DY2168" s="3"/>
      <c r="DZ2168" s="3"/>
      <c r="EA2168" s="3"/>
      <c r="EB2168" s="3"/>
      <c r="EC2168" s="3"/>
      <c r="ED2168" s="3"/>
      <c r="EE2168" s="3"/>
      <c r="EF2168" s="3"/>
      <c r="EG2168" s="3"/>
      <c r="EH2168" s="3"/>
      <c r="EI2168" s="3"/>
      <c r="EJ2168" s="3"/>
      <c r="EK2168" s="3"/>
      <c r="EL2168" s="3"/>
      <c r="EM2168" s="3"/>
      <c r="EN2168" s="3"/>
      <c r="EO2168" s="3"/>
      <c r="EP2168" s="3"/>
      <c r="EQ2168" s="3"/>
      <c r="ER2168" s="3"/>
      <c r="ES2168" s="3"/>
      <c r="ET2168" s="3"/>
      <c r="EU2168" s="3"/>
      <c r="EV2168" s="3"/>
      <c r="EW2168" s="3"/>
      <c r="EX2168" s="3"/>
      <c r="EY2168" s="3"/>
      <c r="EZ2168" s="3"/>
      <c r="FA2168" s="3"/>
      <c r="FB2168" s="3"/>
      <c r="FC2168" s="3"/>
      <c r="FD2168" s="3"/>
      <c r="FE2168" s="3"/>
      <c r="FF2168" s="3"/>
      <c r="FG2168" s="3"/>
      <c r="FH2168" s="3"/>
      <c r="FI2168" s="3"/>
      <c r="FJ2168" s="3"/>
      <c r="FK2168" s="3"/>
      <c r="FL2168" s="3"/>
      <c r="FM2168" s="3"/>
      <c r="FN2168" s="3"/>
      <c r="FO2168" s="3"/>
      <c r="FP2168" s="3"/>
      <c r="FQ2168" s="3"/>
      <c r="FR2168" s="3"/>
      <c r="FS2168" s="3"/>
      <c r="FT2168" s="3"/>
      <c r="FU2168" s="3"/>
      <c r="FV2168" s="3"/>
      <c r="FW2168" s="3"/>
      <c r="FX2168" s="3"/>
      <c r="FY2168" s="3"/>
      <c r="FZ2168" s="3"/>
      <c r="GA2168" s="3"/>
      <c r="GB2168" s="3"/>
      <c r="GC2168" s="3"/>
      <c r="GD2168" s="3"/>
      <c r="GE2168" s="3"/>
      <c r="GF2168" s="3"/>
      <c r="GG2168" s="3"/>
      <c r="GH2168" s="3"/>
      <c r="GI2168" s="3"/>
      <c r="GJ2168" s="3"/>
      <c r="GK2168" s="3"/>
      <c r="GL2168" s="3"/>
      <c r="GM2168" s="3"/>
      <c r="GN2168" s="3"/>
    </row>
    <row r="2169" spans="2:196" x14ac:dyDescent="0.2">
      <c r="B2169" s="3"/>
      <c r="C2169" s="3"/>
      <c r="D2169" s="3"/>
      <c r="E2169" s="3"/>
      <c r="F2169" s="6"/>
      <c r="G2169" s="6"/>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c r="CL2169" s="3"/>
      <c r="CM2169" s="3"/>
      <c r="CN2169" s="3"/>
      <c r="CO2169" s="3"/>
      <c r="CP2169" s="3"/>
      <c r="CQ2169" s="3"/>
      <c r="CR2169" s="3"/>
      <c r="CS2169" s="3"/>
      <c r="CT2169" s="3"/>
      <c r="CU2169" s="3"/>
      <c r="CV2169" s="3"/>
      <c r="CW2169" s="3"/>
      <c r="CX2169" s="3"/>
      <c r="CY2169" s="3"/>
      <c r="CZ2169" s="3"/>
      <c r="DA2169" s="3"/>
      <c r="DB2169" s="3"/>
      <c r="DC2169" s="3"/>
      <c r="DD2169" s="3"/>
      <c r="DE2169" s="3"/>
      <c r="DF2169" s="3"/>
      <c r="DG2169" s="3"/>
      <c r="DH2169" s="3"/>
      <c r="DI2169" s="3"/>
      <c r="DJ2169" s="3"/>
      <c r="DK2169" s="3"/>
      <c r="DL2169" s="3"/>
      <c r="DM2169" s="3"/>
      <c r="DN2169" s="3"/>
      <c r="DO2169" s="3"/>
      <c r="DP2169" s="3"/>
      <c r="DQ2169" s="3"/>
      <c r="DR2169" s="3"/>
      <c r="DS2169" s="3"/>
      <c r="DT2169" s="3"/>
      <c r="DU2169" s="3"/>
      <c r="DV2169" s="3"/>
      <c r="DW2169" s="3"/>
      <c r="DX2169" s="3"/>
      <c r="DY2169" s="3"/>
      <c r="DZ2169" s="3"/>
      <c r="EA2169" s="3"/>
      <c r="EB2169" s="3"/>
      <c r="EC2169" s="3"/>
      <c r="ED2169" s="3"/>
      <c r="EE2169" s="3"/>
      <c r="EF2169" s="3"/>
      <c r="EG2169" s="3"/>
      <c r="EH2169" s="3"/>
      <c r="EI2169" s="3"/>
      <c r="EJ2169" s="3"/>
      <c r="EK2169" s="3"/>
      <c r="EL2169" s="3"/>
      <c r="EM2169" s="3"/>
      <c r="EN2169" s="3"/>
      <c r="EO2169" s="3"/>
      <c r="EP2169" s="3"/>
      <c r="EQ2169" s="3"/>
      <c r="ER2169" s="3"/>
      <c r="ES2169" s="3"/>
      <c r="ET2169" s="3"/>
      <c r="EU2169" s="3"/>
      <c r="EV2169" s="3"/>
      <c r="EW2169" s="3"/>
      <c r="EX2169" s="3"/>
      <c r="EY2169" s="3"/>
      <c r="EZ2169" s="3"/>
      <c r="FA2169" s="3"/>
      <c r="FB2169" s="3"/>
      <c r="FC2169" s="3"/>
      <c r="FD2169" s="3"/>
      <c r="FE2169" s="3"/>
      <c r="FF2169" s="3"/>
      <c r="FG2169" s="3"/>
      <c r="FH2169" s="3"/>
      <c r="FI2169" s="3"/>
      <c r="FJ2169" s="3"/>
      <c r="FK2169" s="3"/>
      <c r="FL2169" s="3"/>
      <c r="FM2169" s="3"/>
      <c r="FN2169" s="3"/>
      <c r="FO2169" s="3"/>
      <c r="FP2169" s="3"/>
      <c r="FQ2169" s="3"/>
      <c r="FR2169" s="3"/>
      <c r="FS2169" s="3"/>
      <c r="FT2169" s="3"/>
      <c r="FU2169" s="3"/>
      <c r="FV2169" s="3"/>
      <c r="FW2169" s="3"/>
      <c r="FX2169" s="3"/>
      <c r="FY2169" s="3"/>
      <c r="FZ2169" s="3"/>
      <c r="GA2169" s="3"/>
      <c r="GB2169" s="3"/>
      <c r="GC2169" s="3"/>
      <c r="GD2169" s="3"/>
      <c r="GE2169" s="3"/>
      <c r="GF2169" s="3"/>
      <c r="GG2169" s="3"/>
      <c r="GH2169" s="3"/>
      <c r="GI2169" s="3"/>
      <c r="GJ2169" s="3"/>
      <c r="GK2169" s="3"/>
      <c r="GL2169" s="3"/>
      <c r="GM2169" s="3"/>
      <c r="GN2169" s="3"/>
    </row>
    <row r="2170" spans="2:196" x14ac:dyDescent="0.2">
      <c r="B2170" s="3"/>
      <c r="C2170" s="3"/>
      <c r="D2170" s="3"/>
      <c r="E2170" s="3"/>
      <c r="F2170" s="6"/>
      <c r="G2170" s="6"/>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c r="CL2170" s="3"/>
      <c r="CM2170" s="3"/>
      <c r="CN2170" s="3"/>
      <c r="CO2170" s="3"/>
      <c r="CP2170" s="3"/>
      <c r="CQ2170" s="3"/>
      <c r="CR2170" s="3"/>
      <c r="CS2170" s="3"/>
      <c r="CT2170" s="3"/>
      <c r="CU2170" s="3"/>
      <c r="CV2170" s="3"/>
      <c r="CW2170" s="3"/>
      <c r="CX2170" s="3"/>
      <c r="CY2170" s="3"/>
      <c r="CZ2170" s="3"/>
      <c r="DA2170" s="3"/>
      <c r="DB2170" s="3"/>
      <c r="DC2170" s="3"/>
      <c r="DD2170" s="3"/>
      <c r="DE2170" s="3"/>
      <c r="DF2170" s="3"/>
      <c r="DG2170" s="3"/>
      <c r="DH2170" s="3"/>
      <c r="DI2170" s="3"/>
      <c r="DJ2170" s="3"/>
      <c r="DK2170" s="3"/>
      <c r="DL2170" s="3"/>
      <c r="DM2170" s="3"/>
      <c r="DN2170" s="3"/>
      <c r="DO2170" s="3"/>
      <c r="DP2170" s="3"/>
      <c r="DQ2170" s="3"/>
      <c r="DR2170" s="3"/>
      <c r="DS2170" s="3"/>
      <c r="DT2170" s="3"/>
      <c r="DU2170" s="3"/>
      <c r="DV2170" s="3"/>
      <c r="DW2170" s="3"/>
      <c r="DX2170" s="3"/>
      <c r="DY2170" s="3"/>
      <c r="DZ2170" s="3"/>
      <c r="EA2170" s="3"/>
      <c r="EB2170" s="3"/>
      <c r="EC2170" s="3"/>
      <c r="ED2170" s="3"/>
      <c r="EE2170" s="3"/>
      <c r="EF2170" s="3"/>
      <c r="EG2170" s="3"/>
      <c r="EH2170" s="3"/>
      <c r="EI2170" s="3"/>
      <c r="EJ2170" s="3"/>
      <c r="EK2170" s="3"/>
      <c r="EL2170" s="3"/>
      <c r="EM2170" s="3"/>
      <c r="EN2170" s="3"/>
      <c r="EO2170" s="3"/>
      <c r="EP2170" s="3"/>
      <c r="EQ2170" s="3"/>
      <c r="ER2170" s="3"/>
      <c r="ES2170" s="3"/>
      <c r="ET2170" s="3"/>
      <c r="EU2170" s="3"/>
      <c r="EV2170" s="3"/>
      <c r="EW2170" s="3"/>
      <c r="EX2170" s="3"/>
      <c r="EY2170" s="3"/>
      <c r="EZ2170" s="3"/>
      <c r="FA2170" s="3"/>
      <c r="FB2170" s="3"/>
      <c r="FC2170" s="3"/>
      <c r="FD2170" s="3"/>
      <c r="FE2170" s="3"/>
      <c r="FF2170" s="3"/>
      <c r="FG2170" s="3"/>
      <c r="FH2170" s="3"/>
      <c r="FI2170" s="3"/>
      <c r="FJ2170" s="3"/>
      <c r="FK2170" s="3"/>
      <c r="FL2170" s="3"/>
      <c r="FM2170" s="3"/>
      <c r="FN2170" s="3"/>
      <c r="FO2170" s="3"/>
      <c r="FP2170" s="3"/>
      <c r="FQ2170" s="3"/>
      <c r="FR2170" s="3"/>
      <c r="FS2170" s="3"/>
      <c r="FT2170" s="3"/>
      <c r="FU2170" s="3"/>
      <c r="FV2170" s="3"/>
      <c r="FW2170" s="3"/>
      <c r="FX2170" s="3"/>
      <c r="FY2170" s="3"/>
      <c r="FZ2170" s="3"/>
      <c r="GA2170" s="3"/>
      <c r="GB2170" s="3"/>
      <c r="GC2170" s="3"/>
      <c r="GD2170" s="3"/>
      <c r="GE2170" s="3"/>
      <c r="GF2170" s="3"/>
      <c r="GG2170" s="3"/>
      <c r="GH2170" s="3"/>
      <c r="GI2170" s="3"/>
      <c r="GJ2170" s="3"/>
      <c r="GK2170" s="3"/>
      <c r="GL2170" s="3"/>
      <c r="GM2170" s="3"/>
      <c r="GN2170" s="3"/>
    </row>
    <row r="2171" spans="2:196" x14ac:dyDescent="0.2">
      <c r="B2171" s="3"/>
      <c r="C2171" s="3"/>
      <c r="D2171" s="3"/>
      <c r="E2171" s="3"/>
      <c r="F2171" s="6"/>
      <c r="G2171" s="6"/>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c r="CL2171" s="3"/>
      <c r="CM2171" s="3"/>
      <c r="CN2171" s="3"/>
      <c r="CO2171" s="3"/>
      <c r="CP2171" s="3"/>
      <c r="CQ2171" s="3"/>
      <c r="CR2171" s="3"/>
      <c r="CS2171" s="3"/>
      <c r="CT2171" s="3"/>
      <c r="CU2171" s="3"/>
      <c r="CV2171" s="3"/>
      <c r="CW2171" s="3"/>
      <c r="CX2171" s="3"/>
      <c r="CY2171" s="3"/>
      <c r="CZ2171" s="3"/>
      <c r="DA2171" s="3"/>
      <c r="DB2171" s="3"/>
      <c r="DC2171" s="3"/>
      <c r="DD2171" s="3"/>
      <c r="DE2171" s="3"/>
      <c r="DF2171" s="3"/>
      <c r="DG2171" s="3"/>
      <c r="DH2171" s="3"/>
      <c r="DI2171" s="3"/>
      <c r="DJ2171" s="3"/>
      <c r="DK2171" s="3"/>
      <c r="DL2171" s="3"/>
      <c r="DM2171" s="3"/>
      <c r="DN2171" s="3"/>
      <c r="DO2171" s="3"/>
      <c r="DP2171" s="3"/>
      <c r="DQ2171" s="3"/>
      <c r="DR2171" s="3"/>
      <c r="DS2171" s="3"/>
      <c r="DT2171" s="3"/>
      <c r="DU2171" s="3"/>
      <c r="DV2171" s="3"/>
      <c r="DW2171" s="3"/>
      <c r="DX2171" s="3"/>
      <c r="DY2171" s="3"/>
      <c r="DZ2171" s="3"/>
      <c r="EA2171" s="3"/>
      <c r="EB2171" s="3"/>
      <c r="EC2171" s="3"/>
      <c r="ED2171" s="3"/>
      <c r="EE2171" s="3"/>
      <c r="EF2171" s="3"/>
      <c r="EG2171" s="3"/>
      <c r="EH2171" s="3"/>
      <c r="EI2171" s="3"/>
      <c r="EJ2171" s="3"/>
      <c r="EK2171" s="3"/>
      <c r="EL2171" s="3"/>
      <c r="EM2171" s="3"/>
      <c r="EN2171" s="3"/>
      <c r="EO2171" s="3"/>
      <c r="EP2171" s="3"/>
      <c r="EQ2171" s="3"/>
      <c r="ER2171" s="3"/>
      <c r="ES2171" s="3"/>
      <c r="ET2171" s="3"/>
      <c r="EU2171" s="3"/>
      <c r="EV2171" s="3"/>
      <c r="EW2171" s="3"/>
      <c r="EX2171" s="3"/>
      <c r="EY2171" s="3"/>
      <c r="EZ2171" s="3"/>
      <c r="FA2171" s="3"/>
      <c r="FB2171" s="3"/>
      <c r="FC2171" s="3"/>
      <c r="FD2171" s="3"/>
      <c r="FE2171" s="3"/>
      <c r="FF2171" s="3"/>
      <c r="FG2171" s="3"/>
      <c r="FH2171" s="3"/>
      <c r="FI2171" s="3"/>
      <c r="FJ2171" s="3"/>
      <c r="FK2171" s="3"/>
      <c r="FL2171" s="3"/>
      <c r="FM2171" s="3"/>
      <c r="FN2171" s="3"/>
      <c r="FO2171" s="3"/>
      <c r="FP2171" s="3"/>
      <c r="FQ2171" s="3"/>
      <c r="FR2171" s="3"/>
      <c r="FS2171" s="3"/>
      <c r="FT2171" s="3"/>
      <c r="FU2171" s="3"/>
      <c r="FV2171" s="3"/>
      <c r="FW2171" s="3"/>
      <c r="FX2171" s="3"/>
      <c r="FY2171" s="3"/>
      <c r="FZ2171" s="3"/>
      <c r="GA2171" s="3"/>
      <c r="GB2171" s="3"/>
      <c r="GC2171" s="3"/>
      <c r="GD2171" s="3"/>
      <c r="GE2171" s="3"/>
      <c r="GF2171" s="3"/>
      <c r="GG2171" s="3"/>
      <c r="GH2171" s="3"/>
      <c r="GI2171" s="3"/>
      <c r="GJ2171" s="3"/>
      <c r="GK2171" s="3"/>
      <c r="GL2171" s="3"/>
      <c r="GM2171" s="3"/>
      <c r="GN2171" s="3"/>
    </row>
    <row r="2172" spans="2:196" x14ac:dyDescent="0.2">
      <c r="B2172" s="3"/>
      <c r="C2172" s="3"/>
      <c r="D2172" s="3"/>
      <c r="E2172" s="3"/>
      <c r="F2172" s="6"/>
      <c r="G2172" s="6"/>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c r="CL2172" s="3"/>
      <c r="CM2172" s="3"/>
      <c r="CN2172" s="3"/>
      <c r="CO2172" s="3"/>
      <c r="CP2172" s="3"/>
      <c r="CQ2172" s="3"/>
      <c r="CR2172" s="3"/>
      <c r="CS2172" s="3"/>
      <c r="CT2172" s="3"/>
      <c r="CU2172" s="3"/>
      <c r="CV2172" s="3"/>
      <c r="CW2172" s="3"/>
      <c r="CX2172" s="3"/>
      <c r="CY2172" s="3"/>
      <c r="CZ2172" s="3"/>
      <c r="DA2172" s="3"/>
      <c r="DB2172" s="3"/>
      <c r="DC2172" s="3"/>
      <c r="DD2172" s="3"/>
      <c r="DE2172" s="3"/>
      <c r="DF2172" s="3"/>
      <c r="DG2172" s="3"/>
      <c r="DH2172" s="3"/>
      <c r="DI2172" s="3"/>
      <c r="DJ2172" s="3"/>
      <c r="DK2172" s="3"/>
      <c r="DL2172" s="3"/>
      <c r="DM2172" s="3"/>
      <c r="DN2172" s="3"/>
      <c r="DO2172" s="3"/>
      <c r="DP2172" s="3"/>
      <c r="DQ2172" s="3"/>
      <c r="DR2172" s="3"/>
      <c r="DS2172" s="3"/>
      <c r="DT2172" s="3"/>
      <c r="DU2172" s="3"/>
      <c r="DV2172" s="3"/>
      <c r="DW2172" s="3"/>
      <c r="DX2172" s="3"/>
      <c r="DY2172" s="3"/>
      <c r="DZ2172" s="3"/>
      <c r="EA2172" s="3"/>
      <c r="EB2172" s="3"/>
      <c r="EC2172" s="3"/>
      <c r="ED2172" s="3"/>
      <c r="EE2172" s="3"/>
      <c r="EF2172" s="3"/>
      <c r="EG2172" s="3"/>
      <c r="EH2172" s="3"/>
      <c r="EI2172" s="3"/>
      <c r="EJ2172" s="3"/>
      <c r="EK2172" s="3"/>
      <c r="EL2172" s="3"/>
      <c r="EM2172" s="3"/>
      <c r="EN2172" s="3"/>
      <c r="EO2172" s="3"/>
      <c r="EP2172" s="3"/>
      <c r="EQ2172" s="3"/>
      <c r="ER2172" s="3"/>
      <c r="ES2172" s="3"/>
      <c r="ET2172" s="3"/>
      <c r="EU2172" s="3"/>
      <c r="EV2172" s="3"/>
      <c r="EW2172" s="3"/>
      <c r="EX2172" s="3"/>
      <c r="EY2172" s="3"/>
      <c r="EZ2172" s="3"/>
      <c r="FA2172" s="3"/>
      <c r="FB2172" s="3"/>
      <c r="FC2172" s="3"/>
      <c r="FD2172" s="3"/>
      <c r="FE2172" s="3"/>
      <c r="FF2172" s="3"/>
      <c r="FG2172" s="3"/>
      <c r="FH2172" s="3"/>
      <c r="FI2172" s="3"/>
      <c r="FJ2172" s="3"/>
      <c r="FK2172" s="3"/>
      <c r="FL2172" s="3"/>
      <c r="FM2172" s="3"/>
      <c r="FN2172" s="3"/>
      <c r="FO2172" s="3"/>
      <c r="FP2172" s="3"/>
      <c r="FQ2172" s="3"/>
      <c r="FR2172" s="3"/>
      <c r="FS2172" s="3"/>
      <c r="FT2172" s="3"/>
      <c r="FU2172" s="3"/>
      <c r="FV2172" s="3"/>
      <c r="FW2172" s="3"/>
      <c r="FX2172" s="3"/>
      <c r="FY2172" s="3"/>
      <c r="FZ2172" s="3"/>
      <c r="GA2172" s="3"/>
      <c r="GB2172" s="3"/>
      <c r="GC2172" s="3"/>
      <c r="GD2172" s="3"/>
      <c r="GE2172" s="3"/>
      <c r="GF2172" s="3"/>
      <c r="GG2172" s="3"/>
      <c r="GH2172" s="3"/>
      <c r="GI2172" s="3"/>
      <c r="GJ2172" s="3"/>
      <c r="GK2172" s="3"/>
      <c r="GL2172" s="3"/>
      <c r="GM2172" s="3"/>
      <c r="GN2172" s="3"/>
    </row>
    <row r="2173" spans="2:196" x14ac:dyDescent="0.2">
      <c r="B2173" s="3"/>
      <c r="C2173" s="3"/>
      <c r="D2173" s="3"/>
      <c r="E2173" s="3"/>
      <c r="F2173" s="6"/>
      <c r="G2173" s="6"/>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c r="CL2173" s="3"/>
      <c r="CM2173" s="3"/>
      <c r="CN2173" s="3"/>
      <c r="CO2173" s="3"/>
      <c r="CP2173" s="3"/>
      <c r="CQ2173" s="3"/>
      <c r="CR2173" s="3"/>
      <c r="CS2173" s="3"/>
      <c r="CT2173" s="3"/>
      <c r="CU2173" s="3"/>
      <c r="CV2173" s="3"/>
      <c r="CW2173" s="3"/>
      <c r="CX2173" s="3"/>
      <c r="CY2173" s="3"/>
      <c r="CZ2173" s="3"/>
      <c r="DA2173" s="3"/>
      <c r="DB2173" s="3"/>
      <c r="DC2173" s="3"/>
      <c r="DD2173" s="3"/>
      <c r="DE2173" s="3"/>
      <c r="DF2173" s="3"/>
      <c r="DG2173" s="3"/>
      <c r="DH2173" s="3"/>
      <c r="DI2173" s="3"/>
      <c r="DJ2173" s="3"/>
      <c r="DK2173" s="3"/>
      <c r="DL2173" s="3"/>
      <c r="DM2173" s="3"/>
      <c r="DN2173" s="3"/>
      <c r="DO2173" s="3"/>
      <c r="DP2173" s="3"/>
      <c r="DQ2173" s="3"/>
      <c r="DR2173" s="3"/>
      <c r="DS2173" s="3"/>
      <c r="DT2173" s="3"/>
      <c r="DU2173" s="3"/>
      <c r="DV2173" s="3"/>
      <c r="DW2173" s="3"/>
      <c r="DX2173" s="3"/>
      <c r="DY2173" s="3"/>
      <c r="DZ2173" s="3"/>
      <c r="EA2173" s="3"/>
      <c r="EB2173" s="3"/>
      <c r="EC2173" s="3"/>
      <c r="ED2173" s="3"/>
      <c r="EE2173" s="3"/>
      <c r="EF2173" s="3"/>
      <c r="EG2173" s="3"/>
      <c r="EH2173" s="3"/>
      <c r="EI2173" s="3"/>
      <c r="EJ2173" s="3"/>
      <c r="EK2173" s="3"/>
      <c r="EL2173" s="3"/>
      <c r="EM2173" s="3"/>
      <c r="EN2173" s="3"/>
      <c r="EO2173" s="3"/>
      <c r="EP2173" s="3"/>
      <c r="EQ2173" s="3"/>
      <c r="ER2173" s="3"/>
      <c r="ES2173" s="3"/>
      <c r="ET2173" s="3"/>
      <c r="EU2173" s="3"/>
      <c r="EV2173" s="3"/>
      <c r="EW2173" s="3"/>
      <c r="EX2173" s="3"/>
      <c r="EY2173" s="3"/>
      <c r="EZ2173" s="3"/>
      <c r="FA2173" s="3"/>
      <c r="FB2173" s="3"/>
      <c r="FC2173" s="3"/>
      <c r="FD2173" s="3"/>
      <c r="FE2173" s="3"/>
      <c r="FF2173" s="3"/>
      <c r="FG2173" s="3"/>
      <c r="FH2173" s="3"/>
      <c r="FI2173" s="3"/>
      <c r="FJ2173" s="3"/>
      <c r="FK2173" s="3"/>
      <c r="FL2173" s="3"/>
      <c r="FM2173" s="3"/>
      <c r="FN2173" s="3"/>
      <c r="FO2173" s="3"/>
      <c r="FP2173" s="3"/>
      <c r="FQ2173" s="3"/>
      <c r="FR2173" s="3"/>
      <c r="FS2173" s="3"/>
      <c r="FT2173" s="3"/>
      <c r="FU2173" s="3"/>
      <c r="FV2173" s="3"/>
      <c r="FW2173" s="3"/>
      <c r="FX2173" s="3"/>
      <c r="FY2173" s="3"/>
      <c r="FZ2173" s="3"/>
      <c r="GA2173" s="3"/>
      <c r="GB2173" s="3"/>
      <c r="GC2173" s="3"/>
      <c r="GD2173" s="3"/>
      <c r="GE2173" s="3"/>
      <c r="GF2173" s="3"/>
      <c r="GG2173" s="3"/>
      <c r="GH2173" s="3"/>
      <c r="GI2173" s="3"/>
      <c r="GJ2173" s="3"/>
      <c r="GK2173" s="3"/>
      <c r="GL2173" s="3"/>
      <c r="GM2173" s="3"/>
      <c r="GN2173" s="3"/>
    </row>
    <row r="2174" spans="2:196" x14ac:dyDescent="0.2">
      <c r="B2174" s="3"/>
      <c r="C2174" s="3"/>
      <c r="D2174" s="3"/>
      <c r="E2174" s="3"/>
      <c r="F2174" s="6"/>
      <c r="G2174" s="6"/>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c r="CL2174" s="3"/>
      <c r="CM2174" s="3"/>
      <c r="CN2174" s="3"/>
      <c r="CO2174" s="3"/>
      <c r="CP2174" s="3"/>
      <c r="CQ2174" s="3"/>
      <c r="CR2174" s="3"/>
      <c r="CS2174" s="3"/>
      <c r="CT2174" s="3"/>
      <c r="CU2174" s="3"/>
      <c r="CV2174" s="3"/>
      <c r="CW2174" s="3"/>
      <c r="CX2174" s="3"/>
      <c r="CY2174" s="3"/>
      <c r="CZ2174" s="3"/>
      <c r="DA2174" s="3"/>
      <c r="DB2174" s="3"/>
      <c r="DC2174" s="3"/>
      <c r="DD2174" s="3"/>
      <c r="DE2174" s="3"/>
      <c r="DF2174" s="3"/>
      <c r="DG2174" s="3"/>
      <c r="DH2174" s="3"/>
      <c r="DI2174" s="3"/>
      <c r="DJ2174" s="3"/>
      <c r="DK2174" s="3"/>
      <c r="DL2174" s="3"/>
      <c r="DM2174" s="3"/>
      <c r="DN2174" s="3"/>
      <c r="DO2174" s="3"/>
      <c r="DP2174" s="3"/>
      <c r="DQ2174" s="3"/>
      <c r="DR2174" s="3"/>
      <c r="DS2174" s="3"/>
      <c r="DT2174" s="3"/>
      <c r="DU2174" s="3"/>
      <c r="DV2174" s="3"/>
      <c r="DW2174" s="3"/>
      <c r="DX2174" s="3"/>
      <c r="DY2174" s="3"/>
      <c r="DZ2174" s="3"/>
      <c r="EA2174" s="3"/>
      <c r="EB2174" s="3"/>
      <c r="EC2174" s="3"/>
      <c r="ED2174" s="3"/>
      <c r="EE2174" s="3"/>
      <c r="EF2174" s="3"/>
      <c r="EG2174" s="3"/>
      <c r="EH2174" s="3"/>
      <c r="EI2174" s="3"/>
      <c r="EJ2174" s="3"/>
      <c r="EK2174" s="3"/>
      <c r="EL2174" s="3"/>
      <c r="EM2174" s="3"/>
      <c r="EN2174" s="3"/>
      <c r="EO2174" s="3"/>
      <c r="EP2174" s="3"/>
      <c r="EQ2174" s="3"/>
      <c r="ER2174" s="3"/>
      <c r="ES2174" s="3"/>
      <c r="ET2174" s="3"/>
      <c r="EU2174" s="3"/>
      <c r="EV2174" s="3"/>
      <c r="EW2174" s="3"/>
      <c r="EX2174" s="3"/>
      <c r="EY2174" s="3"/>
      <c r="EZ2174" s="3"/>
      <c r="FA2174" s="3"/>
      <c r="FB2174" s="3"/>
      <c r="FC2174" s="3"/>
      <c r="FD2174" s="3"/>
      <c r="FE2174" s="3"/>
      <c r="FF2174" s="3"/>
      <c r="FG2174" s="3"/>
      <c r="FH2174" s="3"/>
      <c r="FI2174" s="3"/>
      <c r="FJ2174" s="3"/>
      <c r="FK2174" s="3"/>
      <c r="FL2174" s="3"/>
      <c r="FM2174" s="3"/>
      <c r="FN2174" s="3"/>
      <c r="FO2174" s="3"/>
      <c r="FP2174" s="3"/>
      <c r="FQ2174" s="3"/>
      <c r="FR2174" s="3"/>
      <c r="FS2174" s="3"/>
      <c r="FT2174" s="3"/>
      <c r="FU2174" s="3"/>
      <c r="FV2174" s="3"/>
      <c r="FW2174" s="3"/>
      <c r="FX2174" s="3"/>
      <c r="FY2174" s="3"/>
      <c r="FZ2174" s="3"/>
      <c r="GA2174" s="3"/>
      <c r="GB2174" s="3"/>
      <c r="GC2174" s="3"/>
      <c r="GD2174" s="3"/>
      <c r="GE2174" s="3"/>
      <c r="GF2174" s="3"/>
      <c r="GG2174" s="3"/>
      <c r="GH2174" s="3"/>
      <c r="GI2174" s="3"/>
      <c r="GJ2174" s="3"/>
      <c r="GK2174" s="3"/>
      <c r="GL2174" s="3"/>
      <c r="GM2174" s="3"/>
      <c r="GN2174" s="3"/>
    </row>
  </sheetData>
  <mergeCells count="29">
    <mergeCell ref="E170:F170"/>
    <mergeCell ref="S3:S4"/>
    <mergeCell ref="T3:T4"/>
    <mergeCell ref="U3:U4"/>
    <mergeCell ref="V3:V4"/>
    <mergeCell ref="A166:E166"/>
    <mergeCell ref="M3:M4"/>
    <mergeCell ref="N3:N4"/>
    <mergeCell ref="O3:O4"/>
    <mergeCell ref="P3:P4"/>
    <mergeCell ref="G3:G4"/>
    <mergeCell ref="H3:H4"/>
    <mergeCell ref="I3:I4"/>
    <mergeCell ref="J3:J4"/>
    <mergeCell ref="K3:K4"/>
    <mergeCell ref="L3:L4"/>
    <mergeCell ref="A1:V1"/>
    <mergeCell ref="A2:A4"/>
    <mergeCell ref="B2:B4"/>
    <mergeCell ref="C2:C4"/>
    <mergeCell ref="D2:D4"/>
    <mergeCell ref="E2:E4"/>
    <mergeCell ref="F2:K2"/>
    <mergeCell ref="L2:Q2"/>
    <mergeCell ref="R2:W2"/>
    <mergeCell ref="F3:F4"/>
    <mergeCell ref="W3:W4"/>
    <mergeCell ref="Q3:Q4"/>
    <mergeCell ref="R3:R4"/>
  </mergeCells>
  <pageMargins left="0.39370078740157483" right="0.19685039370078741" top="0.94488188976377963" bottom="0.70866141732283472" header="0" footer="0"/>
  <pageSetup paperSize="9" scale="45" fitToHeight="8" orientation="landscape" r:id="rId1"/>
  <headerFooter alignWithMargins="0"/>
  <rowBreaks count="5" manualBreakCount="5">
    <brk id="40" max="22" man="1"/>
    <brk id="67" max="22" man="1"/>
    <brk id="99" max="22" man="1"/>
    <brk id="155" max="22" man="1"/>
    <brk id="170"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аналіз</vt:lpstr>
      <vt:lpstr>аналіз!Заголовки_для_печати</vt:lpstr>
      <vt:lpstr>аналіз!Область_печати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Петрина Вера</cp:lastModifiedBy>
  <cp:lastPrinted>2022-12-14T13:19:11Z</cp:lastPrinted>
  <dcterms:created xsi:type="dcterms:W3CDTF">2004-10-20T06:45:28Z</dcterms:created>
  <dcterms:modified xsi:type="dcterms:W3CDTF">2022-12-14T13:21:24Z</dcterms:modified>
</cp:coreProperties>
</file>