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era\аналіз\Analiz видатків\2021\На 01.07.21\на сайт\"/>
    </mc:Choice>
  </mc:AlternateContent>
  <bookViews>
    <workbookView xWindow="-15" yWindow="3525" windowWidth="6000" windowHeight="3045" tabRatio="551"/>
  </bookViews>
  <sheets>
    <sheet name="01.07.21" sheetId="21" r:id="rId1"/>
  </sheets>
  <definedNames>
    <definedName name="_xlnm._FilterDatabase" localSheetId="0" hidden="1">'01.07.21'!$C$1:$C$1961</definedName>
    <definedName name="_xlnm.Print_Titles" localSheetId="0">'01.07.21'!$2:$5</definedName>
    <definedName name="_xlnm.Print_Area" localSheetId="0">'01.07.21'!$A$1:$W$136</definedName>
  </definedNames>
  <calcPr calcId="162913"/>
</workbook>
</file>

<file path=xl/calcChain.xml><?xml version="1.0" encoding="utf-8"?>
<calcChain xmlns="http://schemas.openxmlformats.org/spreadsheetml/2006/main">
  <c r="O26" i="21" l="1"/>
  <c r="N26" i="21"/>
  <c r="M26" i="21"/>
  <c r="L26" i="21"/>
  <c r="F26" i="21"/>
  <c r="H26" i="21"/>
  <c r="G26" i="21"/>
  <c r="O7" i="21" l="1"/>
  <c r="N7" i="21"/>
  <c r="M7" i="21"/>
  <c r="L7" i="21"/>
  <c r="G7" i="21"/>
  <c r="H7" i="21"/>
  <c r="F7" i="21"/>
  <c r="U49" i="21" l="1"/>
  <c r="T49" i="21"/>
  <c r="V49" i="21" s="1"/>
  <c r="S49" i="21"/>
  <c r="R49" i="21"/>
  <c r="P49" i="21"/>
  <c r="K49" i="21"/>
  <c r="J49" i="21"/>
  <c r="U40" i="21"/>
  <c r="T40" i="21"/>
  <c r="S40" i="21"/>
  <c r="R40" i="21"/>
  <c r="P40" i="21"/>
  <c r="K40" i="21"/>
  <c r="J40" i="21"/>
  <c r="U41" i="21"/>
  <c r="T41" i="21"/>
  <c r="V41" i="21" s="1"/>
  <c r="S41" i="21"/>
  <c r="R41" i="21"/>
  <c r="P41" i="21"/>
  <c r="K41" i="21"/>
  <c r="J41" i="21"/>
  <c r="U53" i="21"/>
  <c r="T53" i="21"/>
  <c r="S53" i="21"/>
  <c r="R53" i="21"/>
  <c r="P53" i="21"/>
  <c r="K53" i="21"/>
  <c r="J53" i="21"/>
  <c r="V53" i="21" l="1"/>
  <c r="V40" i="21"/>
  <c r="W49" i="21"/>
  <c r="W41" i="21"/>
  <c r="W40" i="21"/>
  <c r="W53" i="21"/>
  <c r="K16" i="21" l="1"/>
  <c r="K17" i="21"/>
  <c r="Q132" i="21"/>
  <c r="Q131" i="21"/>
  <c r="Q124" i="21"/>
  <c r="Q90" i="21"/>
  <c r="Q55" i="21"/>
  <c r="U97" i="21"/>
  <c r="T97" i="21"/>
  <c r="S97" i="21"/>
  <c r="R97" i="21"/>
  <c r="P97" i="21"/>
  <c r="J97" i="21"/>
  <c r="V97" i="21" l="1"/>
  <c r="J9" i="21"/>
  <c r="J10" i="21"/>
  <c r="J11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7" i="21"/>
  <c r="J28" i="21"/>
  <c r="J29" i="21"/>
  <c r="J30" i="21"/>
  <c r="J31" i="21"/>
  <c r="J32" i="21"/>
  <c r="J33" i="21"/>
  <c r="J34" i="21"/>
  <c r="J35" i="21"/>
  <c r="J36" i="21"/>
  <c r="J37" i="21"/>
  <c r="H71" i="21" l="1"/>
  <c r="O80" i="21"/>
  <c r="N80" i="21"/>
  <c r="M80" i="21"/>
  <c r="L80" i="21"/>
  <c r="H80" i="21"/>
  <c r="F80" i="21"/>
  <c r="G80" i="21"/>
  <c r="Q80" i="21" l="1"/>
  <c r="Q130" i="21"/>
  <c r="Q128" i="21"/>
  <c r="Q14" i="21"/>
  <c r="Q15" i="21"/>
  <c r="Q16" i="21"/>
  <c r="Q27" i="21"/>
  <c r="Q30" i="21"/>
  <c r="Q31" i="21"/>
  <c r="Q32" i="21"/>
  <c r="Q33" i="21"/>
  <c r="Q34" i="21"/>
  <c r="Q35" i="21"/>
  <c r="Q36" i="21"/>
  <c r="Q42" i="21"/>
  <c r="Q43" i="21"/>
  <c r="Q44" i="21"/>
  <c r="Q45" i="21"/>
  <c r="Q61" i="21"/>
  <c r="Q63" i="21"/>
  <c r="Q64" i="21"/>
  <c r="Q67" i="21"/>
  <c r="Q68" i="21"/>
  <c r="Q69" i="21"/>
  <c r="Q75" i="21"/>
  <c r="Q77" i="21"/>
  <c r="Q78" i="21"/>
  <c r="Q81" i="21"/>
  <c r="Q83" i="21"/>
  <c r="Q84" i="21"/>
  <c r="Q85" i="21"/>
  <c r="Q91" i="21"/>
  <c r="Q92" i="21"/>
  <c r="Q94" i="21"/>
  <c r="Q95" i="21"/>
  <c r="Q96" i="21"/>
  <c r="Q100" i="21"/>
  <c r="Q101" i="21"/>
  <c r="Q102" i="21"/>
  <c r="Q103" i="21"/>
  <c r="Q104" i="21"/>
  <c r="Q105" i="21"/>
  <c r="Q106" i="21"/>
  <c r="Q108" i="21"/>
  <c r="Q112" i="21"/>
  <c r="Q113" i="21"/>
  <c r="Q114" i="21"/>
  <c r="Q115" i="21"/>
  <c r="Q116" i="21"/>
  <c r="Q117" i="21"/>
  <c r="Q119" i="21"/>
  <c r="K123" i="21" l="1"/>
  <c r="K109" i="21"/>
  <c r="K9" i="21"/>
  <c r="K10" i="21"/>
  <c r="K11" i="21"/>
  <c r="K12" i="21"/>
  <c r="K13" i="21"/>
  <c r="K14" i="21"/>
  <c r="K15" i="21"/>
  <c r="K18" i="21"/>
  <c r="K19" i="21"/>
  <c r="K20" i="21"/>
  <c r="K21" i="21"/>
  <c r="K22" i="21"/>
  <c r="K23" i="21"/>
  <c r="K24" i="21"/>
  <c r="K27" i="21"/>
  <c r="K28" i="21"/>
  <c r="K29" i="21"/>
  <c r="K30" i="21"/>
  <c r="K31" i="21"/>
  <c r="K32" i="21"/>
  <c r="K34" i="21"/>
  <c r="K35" i="21"/>
  <c r="K36" i="21"/>
  <c r="K37" i="21"/>
  <c r="K38" i="21"/>
  <c r="K39" i="21"/>
  <c r="K42" i="21"/>
  <c r="K43" i="21"/>
  <c r="K44" i="21"/>
  <c r="K45" i="21"/>
  <c r="K46" i="21"/>
  <c r="K47" i="21"/>
  <c r="K48" i="21"/>
  <c r="K50" i="21"/>
  <c r="K51" i="21"/>
  <c r="K52" i="21"/>
  <c r="K55" i="21"/>
  <c r="K56" i="21"/>
  <c r="K57" i="21"/>
  <c r="K59" i="21"/>
  <c r="K60" i="21"/>
  <c r="K61" i="21"/>
  <c r="K62" i="21"/>
  <c r="K63" i="21"/>
  <c r="K64" i="21"/>
  <c r="K65" i="21"/>
  <c r="K67" i="21"/>
  <c r="K68" i="21"/>
  <c r="K69" i="21"/>
  <c r="K70" i="21"/>
  <c r="K72" i="21"/>
  <c r="K73" i="21"/>
  <c r="K74" i="21"/>
  <c r="K76" i="21"/>
  <c r="K77" i="21"/>
  <c r="K78" i="21"/>
  <c r="K79" i="21"/>
  <c r="K83" i="21"/>
  <c r="K87" i="21"/>
  <c r="K88" i="21"/>
  <c r="K89" i="21"/>
  <c r="K100" i="21"/>
  <c r="K101" i="21"/>
  <c r="K104" i="21"/>
  <c r="K105" i="21"/>
  <c r="K106" i="21"/>
  <c r="P9" i="21" l="1"/>
  <c r="P10" i="21"/>
  <c r="P11" i="21"/>
  <c r="P14" i="21"/>
  <c r="P15" i="21"/>
  <c r="P16" i="21"/>
  <c r="P17" i="21"/>
  <c r="P18" i="21"/>
  <c r="P19" i="21"/>
  <c r="P20" i="21"/>
  <c r="P21" i="21"/>
  <c r="P22" i="21"/>
  <c r="P23" i="21"/>
  <c r="P24" i="21"/>
  <c r="P27" i="21"/>
  <c r="P28" i="21"/>
  <c r="P30" i="21"/>
  <c r="P31" i="21"/>
  <c r="P32" i="21"/>
  <c r="P33" i="21"/>
  <c r="P34" i="21"/>
  <c r="P35" i="21"/>
  <c r="P36" i="21"/>
  <c r="P37" i="21"/>
  <c r="P38" i="21"/>
  <c r="P39" i="21"/>
  <c r="P42" i="21"/>
  <c r="P43" i="21"/>
  <c r="P44" i="21"/>
  <c r="P45" i="21"/>
  <c r="P46" i="21"/>
  <c r="P47" i="21"/>
  <c r="P48" i="21"/>
  <c r="P50" i="21"/>
  <c r="P51" i="21"/>
  <c r="P52" i="21"/>
  <c r="P55" i="21"/>
  <c r="P56" i="21"/>
  <c r="P57" i="21"/>
  <c r="P58" i="21"/>
  <c r="P59" i="21"/>
  <c r="P60" i="21"/>
  <c r="P61" i="21"/>
  <c r="P62" i="21"/>
  <c r="P63" i="21"/>
  <c r="P64" i="21"/>
  <c r="P65" i="21"/>
  <c r="P67" i="21"/>
  <c r="P68" i="21"/>
  <c r="P69" i="21"/>
  <c r="P70" i="21"/>
  <c r="P72" i="21"/>
  <c r="P73" i="21"/>
  <c r="P74" i="21"/>
  <c r="P75" i="21"/>
  <c r="P76" i="21"/>
  <c r="P77" i="21"/>
  <c r="P78" i="21"/>
  <c r="P79" i="21"/>
  <c r="P81" i="21"/>
  <c r="P82" i="21"/>
  <c r="P83" i="21"/>
  <c r="P84" i="21"/>
  <c r="P85" i="21"/>
  <c r="P86" i="21"/>
  <c r="P87" i="21"/>
  <c r="P88" i="21"/>
  <c r="P89" i="21"/>
  <c r="P90" i="21"/>
  <c r="P91" i="21"/>
  <c r="P92" i="21"/>
  <c r="P93" i="21"/>
  <c r="P94" i="21"/>
  <c r="P95" i="21"/>
  <c r="P96" i="21"/>
  <c r="P98" i="21"/>
  <c r="P99" i="21"/>
  <c r="P100" i="21"/>
  <c r="P101" i="21"/>
  <c r="P102" i="21"/>
  <c r="P103" i="21"/>
  <c r="P104" i="21"/>
  <c r="P105" i="21"/>
  <c r="P106" i="21"/>
  <c r="P108" i="21"/>
  <c r="P109" i="21"/>
  <c r="P110" i="21"/>
  <c r="P112" i="21"/>
  <c r="P113" i="21"/>
  <c r="P114" i="21"/>
  <c r="P115" i="21"/>
  <c r="P116" i="21"/>
  <c r="P117" i="21"/>
  <c r="P118" i="21"/>
  <c r="P119" i="21"/>
  <c r="P120" i="21"/>
  <c r="P121" i="21"/>
  <c r="P122" i="21"/>
  <c r="P123" i="21"/>
  <c r="P124" i="21"/>
  <c r="P125" i="21"/>
  <c r="P126" i="21"/>
  <c r="P127" i="21"/>
  <c r="P128" i="21"/>
  <c r="P129" i="21"/>
  <c r="P130" i="21"/>
  <c r="P131" i="21"/>
  <c r="P132" i="21"/>
  <c r="R10" i="21" l="1"/>
  <c r="S10" i="21"/>
  <c r="T10" i="21"/>
  <c r="U10" i="21"/>
  <c r="R11" i="21"/>
  <c r="S11" i="21"/>
  <c r="T11" i="21"/>
  <c r="U11" i="21"/>
  <c r="R12" i="21"/>
  <c r="S12" i="21"/>
  <c r="T12" i="21"/>
  <c r="U12" i="21"/>
  <c r="R13" i="21"/>
  <c r="S13" i="21"/>
  <c r="T13" i="21"/>
  <c r="U13" i="21"/>
  <c r="R14" i="21"/>
  <c r="S14" i="21"/>
  <c r="T14" i="21"/>
  <c r="U14" i="21"/>
  <c r="R15" i="21"/>
  <c r="S15" i="21"/>
  <c r="T15" i="21"/>
  <c r="U15" i="21"/>
  <c r="R16" i="21"/>
  <c r="S16" i="21"/>
  <c r="T16" i="21"/>
  <c r="U16" i="21"/>
  <c r="W16" i="21" s="1"/>
  <c r="R17" i="21"/>
  <c r="S17" i="21"/>
  <c r="T17" i="21"/>
  <c r="U17" i="21"/>
  <c r="W17" i="21" s="1"/>
  <c r="R18" i="21"/>
  <c r="S18" i="21"/>
  <c r="T18" i="21"/>
  <c r="U18" i="21"/>
  <c r="R19" i="21"/>
  <c r="S19" i="21"/>
  <c r="T19" i="21"/>
  <c r="U19" i="21"/>
  <c r="R20" i="21"/>
  <c r="S20" i="21"/>
  <c r="T20" i="21"/>
  <c r="U20" i="21"/>
  <c r="R21" i="21"/>
  <c r="S21" i="21"/>
  <c r="T21" i="21"/>
  <c r="U21" i="21"/>
  <c r="R22" i="21"/>
  <c r="S22" i="21"/>
  <c r="T22" i="21"/>
  <c r="U22" i="21"/>
  <c r="R23" i="21"/>
  <c r="S23" i="21"/>
  <c r="T23" i="21"/>
  <c r="U23" i="21"/>
  <c r="R24" i="21"/>
  <c r="S24" i="21"/>
  <c r="T24" i="21"/>
  <c r="U24" i="21"/>
  <c r="R27" i="21"/>
  <c r="S27" i="21"/>
  <c r="T27" i="21"/>
  <c r="U27" i="21"/>
  <c r="R28" i="21"/>
  <c r="S28" i="21"/>
  <c r="T28" i="21"/>
  <c r="U28" i="21"/>
  <c r="R29" i="21"/>
  <c r="S29" i="21"/>
  <c r="T29" i="21"/>
  <c r="U29" i="21"/>
  <c r="R30" i="21"/>
  <c r="S30" i="21"/>
  <c r="T30" i="21"/>
  <c r="U30" i="21"/>
  <c r="R31" i="21"/>
  <c r="S31" i="21"/>
  <c r="T31" i="21"/>
  <c r="U31" i="21"/>
  <c r="R32" i="21"/>
  <c r="S32" i="21"/>
  <c r="T32" i="21"/>
  <c r="U32" i="21"/>
  <c r="R33" i="21"/>
  <c r="S33" i="21"/>
  <c r="T33" i="21"/>
  <c r="U33" i="21"/>
  <c r="R34" i="21"/>
  <c r="S34" i="21"/>
  <c r="T34" i="21"/>
  <c r="U34" i="21"/>
  <c r="R35" i="21"/>
  <c r="S35" i="21"/>
  <c r="T35" i="21"/>
  <c r="U35" i="21"/>
  <c r="R36" i="21"/>
  <c r="S36" i="21"/>
  <c r="T36" i="21"/>
  <c r="U36" i="21"/>
  <c r="R37" i="21"/>
  <c r="S37" i="21"/>
  <c r="T37" i="21"/>
  <c r="U37" i="21"/>
  <c r="R38" i="21"/>
  <c r="S38" i="21"/>
  <c r="T38" i="21"/>
  <c r="U38" i="21"/>
  <c r="R39" i="21"/>
  <c r="S39" i="21"/>
  <c r="T39" i="21"/>
  <c r="U39" i="21"/>
  <c r="R42" i="21"/>
  <c r="S42" i="21"/>
  <c r="T42" i="21"/>
  <c r="U42" i="21"/>
  <c r="R43" i="21"/>
  <c r="S43" i="21"/>
  <c r="T43" i="21"/>
  <c r="U43" i="21"/>
  <c r="R44" i="21"/>
  <c r="S44" i="21"/>
  <c r="T44" i="21"/>
  <c r="U44" i="21"/>
  <c r="R45" i="21"/>
  <c r="S45" i="21"/>
  <c r="T45" i="21"/>
  <c r="U45" i="21"/>
  <c r="R46" i="21"/>
  <c r="S46" i="21"/>
  <c r="T46" i="21"/>
  <c r="U46" i="21"/>
  <c r="R47" i="21"/>
  <c r="S47" i="21"/>
  <c r="T47" i="21"/>
  <c r="U47" i="21"/>
  <c r="R48" i="21"/>
  <c r="S48" i="21"/>
  <c r="T48" i="21"/>
  <c r="U48" i="21"/>
  <c r="R50" i="21"/>
  <c r="S50" i="21"/>
  <c r="T50" i="21"/>
  <c r="U50" i="21"/>
  <c r="R51" i="21"/>
  <c r="S51" i="21"/>
  <c r="T51" i="21"/>
  <c r="U51" i="21"/>
  <c r="R52" i="21"/>
  <c r="S52" i="21"/>
  <c r="T52" i="21"/>
  <c r="U52" i="21"/>
  <c r="R55" i="21"/>
  <c r="S55" i="21"/>
  <c r="T55" i="21"/>
  <c r="U55" i="21"/>
  <c r="R56" i="21"/>
  <c r="S56" i="21"/>
  <c r="T56" i="21"/>
  <c r="U56" i="21"/>
  <c r="R57" i="21"/>
  <c r="S57" i="21"/>
  <c r="T57" i="21"/>
  <c r="U57" i="21"/>
  <c r="R58" i="21"/>
  <c r="S58" i="21"/>
  <c r="T58" i="21"/>
  <c r="U58" i="21"/>
  <c r="R59" i="21"/>
  <c r="S59" i="21"/>
  <c r="T59" i="21"/>
  <c r="U59" i="21"/>
  <c r="R60" i="21"/>
  <c r="S60" i="21"/>
  <c r="T60" i="21"/>
  <c r="U60" i="21"/>
  <c r="R61" i="21"/>
  <c r="S61" i="21"/>
  <c r="T61" i="21"/>
  <c r="U61" i="21"/>
  <c r="R62" i="21"/>
  <c r="S62" i="21"/>
  <c r="T62" i="21"/>
  <c r="U62" i="21"/>
  <c r="R63" i="21"/>
  <c r="S63" i="21"/>
  <c r="T63" i="21"/>
  <c r="U63" i="21"/>
  <c r="R64" i="21"/>
  <c r="S64" i="21"/>
  <c r="T64" i="21"/>
  <c r="U64" i="21"/>
  <c r="R65" i="21"/>
  <c r="S65" i="21"/>
  <c r="T65" i="21"/>
  <c r="U65" i="21"/>
  <c r="R67" i="21"/>
  <c r="S67" i="21"/>
  <c r="T67" i="21"/>
  <c r="U67" i="21"/>
  <c r="R68" i="21"/>
  <c r="S68" i="21"/>
  <c r="T68" i="21"/>
  <c r="U68" i="21"/>
  <c r="R69" i="21"/>
  <c r="S69" i="21"/>
  <c r="T69" i="21"/>
  <c r="U69" i="21"/>
  <c r="R70" i="21"/>
  <c r="S70" i="21"/>
  <c r="T70" i="21"/>
  <c r="U70" i="21"/>
  <c r="R72" i="21"/>
  <c r="S72" i="21"/>
  <c r="T72" i="21"/>
  <c r="U72" i="21"/>
  <c r="R73" i="21"/>
  <c r="S73" i="21"/>
  <c r="T73" i="21"/>
  <c r="U73" i="21"/>
  <c r="R74" i="21"/>
  <c r="S74" i="21"/>
  <c r="T74" i="21"/>
  <c r="U74" i="21"/>
  <c r="R75" i="21"/>
  <c r="S75" i="21"/>
  <c r="T75" i="21"/>
  <c r="U75" i="21"/>
  <c r="V75" i="21" s="1"/>
  <c r="R76" i="21"/>
  <c r="S76" i="21"/>
  <c r="T76" i="21"/>
  <c r="U76" i="21"/>
  <c r="R77" i="21"/>
  <c r="S77" i="21"/>
  <c r="T77" i="21"/>
  <c r="U77" i="21"/>
  <c r="R78" i="21"/>
  <c r="S78" i="21"/>
  <c r="T78" i="21"/>
  <c r="U78" i="21"/>
  <c r="R79" i="21"/>
  <c r="S79" i="21"/>
  <c r="T79" i="21"/>
  <c r="U79" i="21"/>
  <c r="R81" i="21"/>
  <c r="S81" i="21"/>
  <c r="T81" i="21"/>
  <c r="U81" i="21"/>
  <c r="R82" i="21"/>
  <c r="S82" i="21"/>
  <c r="T82" i="21"/>
  <c r="U82" i="21"/>
  <c r="R83" i="21"/>
  <c r="S83" i="21"/>
  <c r="T83" i="21"/>
  <c r="U83" i="21"/>
  <c r="R84" i="21"/>
  <c r="S84" i="21"/>
  <c r="T84" i="21"/>
  <c r="U84" i="21"/>
  <c r="R85" i="21"/>
  <c r="S85" i="21"/>
  <c r="T85" i="21"/>
  <c r="U85" i="21"/>
  <c r="R86" i="21"/>
  <c r="S86" i="21"/>
  <c r="T86" i="21"/>
  <c r="U86" i="21"/>
  <c r="R87" i="21"/>
  <c r="S87" i="21"/>
  <c r="T87" i="21"/>
  <c r="U87" i="21"/>
  <c r="R88" i="21"/>
  <c r="S88" i="21"/>
  <c r="T88" i="21"/>
  <c r="U88" i="21"/>
  <c r="R89" i="21"/>
  <c r="S89" i="21"/>
  <c r="T89" i="21"/>
  <c r="U89" i="21"/>
  <c r="W89" i="21" s="1"/>
  <c r="R90" i="21"/>
  <c r="S90" i="21"/>
  <c r="T90" i="21"/>
  <c r="U90" i="21"/>
  <c r="W90" i="21" s="1"/>
  <c r="R91" i="21"/>
  <c r="S91" i="21"/>
  <c r="T91" i="21"/>
  <c r="U91" i="21"/>
  <c r="R92" i="21"/>
  <c r="S92" i="21"/>
  <c r="T92" i="21"/>
  <c r="U92" i="21"/>
  <c r="R93" i="21"/>
  <c r="S93" i="21"/>
  <c r="T93" i="21"/>
  <c r="U93" i="21"/>
  <c r="R94" i="21"/>
  <c r="S94" i="21"/>
  <c r="T94" i="21"/>
  <c r="U94" i="21"/>
  <c r="R95" i="21"/>
  <c r="S95" i="21"/>
  <c r="T95" i="21"/>
  <c r="U95" i="21"/>
  <c r="R96" i="21"/>
  <c r="S96" i="21"/>
  <c r="T96" i="21"/>
  <c r="U96" i="21"/>
  <c r="R98" i="21"/>
  <c r="S98" i="21"/>
  <c r="T98" i="21"/>
  <c r="U98" i="21"/>
  <c r="R99" i="21"/>
  <c r="S99" i="21"/>
  <c r="T99" i="21"/>
  <c r="U99" i="21"/>
  <c r="R100" i="21"/>
  <c r="S100" i="21"/>
  <c r="T100" i="21"/>
  <c r="U100" i="21"/>
  <c r="R101" i="21"/>
  <c r="S101" i="21"/>
  <c r="T101" i="21"/>
  <c r="U101" i="21"/>
  <c r="W101" i="21" s="1"/>
  <c r="R102" i="21"/>
  <c r="S102" i="21"/>
  <c r="T102" i="21"/>
  <c r="U102" i="21"/>
  <c r="R103" i="21"/>
  <c r="S103" i="21"/>
  <c r="T103" i="21"/>
  <c r="U103" i="21"/>
  <c r="R104" i="21"/>
  <c r="S104" i="21"/>
  <c r="T104" i="21"/>
  <c r="U104" i="21"/>
  <c r="R105" i="21"/>
  <c r="S105" i="21"/>
  <c r="T105" i="21"/>
  <c r="U105" i="21"/>
  <c r="R106" i="21"/>
  <c r="S106" i="21"/>
  <c r="T106" i="21"/>
  <c r="U106" i="21"/>
  <c r="R108" i="21"/>
  <c r="S108" i="21"/>
  <c r="T108" i="21"/>
  <c r="U108" i="21"/>
  <c r="R109" i="21"/>
  <c r="S109" i="21"/>
  <c r="T109" i="21"/>
  <c r="U109" i="21"/>
  <c r="R110" i="21"/>
  <c r="S110" i="21"/>
  <c r="T110" i="21"/>
  <c r="U110" i="21"/>
  <c r="R111" i="21"/>
  <c r="S111" i="21"/>
  <c r="T111" i="21"/>
  <c r="U111" i="21"/>
  <c r="R112" i="21"/>
  <c r="S112" i="21"/>
  <c r="T112" i="21"/>
  <c r="U112" i="21"/>
  <c r="R113" i="21"/>
  <c r="S113" i="21"/>
  <c r="T113" i="21"/>
  <c r="U113" i="21"/>
  <c r="R114" i="21"/>
  <c r="S114" i="21"/>
  <c r="T114" i="21"/>
  <c r="U114" i="21"/>
  <c r="R115" i="21"/>
  <c r="S115" i="21"/>
  <c r="T115" i="21"/>
  <c r="U115" i="21"/>
  <c r="R116" i="21"/>
  <c r="S116" i="21"/>
  <c r="T116" i="21"/>
  <c r="U116" i="21"/>
  <c r="R117" i="21"/>
  <c r="S117" i="21"/>
  <c r="T117" i="21"/>
  <c r="U117" i="21"/>
  <c r="R118" i="21"/>
  <c r="S118" i="21"/>
  <c r="T118" i="21"/>
  <c r="U118" i="21"/>
  <c r="R119" i="21"/>
  <c r="S119" i="21"/>
  <c r="T119" i="21"/>
  <c r="U119" i="21"/>
  <c r="R120" i="21"/>
  <c r="S120" i="21"/>
  <c r="T120" i="21"/>
  <c r="U120" i="21"/>
  <c r="R121" i="21"/>
  <c r="S121" i="21"/>
  <c r="T121" i="21"/>
  <c r="U121" i="21"/>
  <c r="R122" i="21"/>
  <c r="S122" i="21"/>
  <c r="T122" i="21"/>
  <c r="U122" i="21"/>
  <c r="R123" i="21"/>
  <c r="S123" i="21"/>
  <c r="T123" i="21"/>
  <c r="U123" i="21"/>
  <c r="R124" i="21"/>
  <c r="S124" i="21"/>
  <c r="T124" i="21"/>
  <c r="U124" i="21"/>
  <c r="R125" i="21"/>
  <c r="S125" i="21"/>
  <c r="T125" i="21"/>
  <c r="U125" i="21"/>
  <c r="W125" i="21" s="1"/>
  <c r="R126" i="21"/>
  <c r="S126" i="21"/>
  <c r="T126" i="21"/>
  <c r="U126" i="21"/>
  <c r="R127" i="21"/>
  <c r="S127" i="21"/>
  <c r="T127" i="21"/>
  <c r="U127" i="21"/>
  <c r="R128" i="21"/>
  <c r="S128" i="21"/>
  <c r="T128" i="21"/>
  <c r="U128" i="21"/>
  <c r="R129" i="21"/>
  <c r="S129" i="21"/>
  <c r="T129" i="21"/>
  <c r="U129" i="21"/>
  <c r="R130" i="21"/>
  <c r="S130" i="21"/>
  <c r="T130" i="21"/>
  <c r="U130" i="21"/>
  <c r="R131" i="21"/>
  <c r="S131" i="21"/>
  <c r="T131" i="21"/>
  <c r="U131" i="21"/>
  <c r="R132" i="21"/>
  <c r="S132" i="21"/>
  <c r="T132" i="21"/>
  <c r="U132" i="21"/>
  <c r="W132" i="21" s="1"/>
  <c r="K125" i="21"/>
  <c r="K110" i="21"/>
  <c r="J108" i="21"/>
  <c r="J86" i="21"/>
  <c r="O71" i="21"/>
  <c r="N71" i="21"/>
  <c r="M71" i="21"/>
  <c r="L71" i="21"/>
  <c r="G71" i="21"/>
  <c r="U71" i="21"/>
  <c r="F71" i="21"/>
  <c r="J75" i="21"/>
  <c r="T7" i="21" l="1"/>
  <c r="U7" i="21"/>
  <c r="S7" i="21"/>
  <c r="R7" i="21"/>
  <c r="W102" i="21"/>
  <c r="T26" i="21"/>
  <c r="U26" i="21"/>
  <c r="S26" i="21"/>
  <c r="R26" i="21"/>
  <c r="W131" i="21"/>
  <c r="V131" i="21"/>
  <c r="V130" i="21"/>
  <c r="W130" i="21"/>
  <c r="R71" i="21"/>
  <c r="V86" i="21"/>
  <c r="T80" i="21"/>
  <c r="W109" i="21"/>
  <c r="U80" i="21"/>
  <c r="S80" i="21"/>
  <c r="R80" i="21"/>
  <c r="K80" i="21"/>
  <c r="S71" i="21"/>
  <c r="Q71" i="21"/>
  <c r="P71" i="21"/>
  <c r="W128" i="21"/>
  <c r="W126" i="21"/>
  <c r="W124" i="21"/>
  <c r="W123" i="21"/>
  <c r="W122" i="21"/>
  <c r="W121" i="21"/>
  <c r="W120" i="21"/>
  <c r="W119" i="21"/>
  <c r="W118" i="21"/>
  <c r="W117" i="21"/>
  <c r="W116" i="21"/>
  <c r="W115" i="21"/>
  <c r="W114" i="21"/>
  <c r="W113" i="21"/>
  <c r="W112" i="21"/>
  <c r="W111" i="21"/>
  <c r="W106" i="21"/>
  <c r="W105" i="21"/>
  <c r="W104" i="21"/>
  <c r="W103" i="21"/>
  <c r="W100" i="21"/>
  <c r="P80" i="21"/>
  <c r="W110" i="21"/>
  <c r="T71" i="21"/>
  <c r="K71" i="21"/>
  <c r="W108" i="21"/>
  <c r="W95" i="21"/>
  <c r="W23" i="21"/>
  <c r="W47" i="21"/>
  <c r="V108" i="21"/>
  <c r="W75" i="21"/>
  <c r="J123" i="21" l="1"/>
  <c r="V123" i="21" l="1"/>
  <c r="P7" i="21" l="1"/>
  <c r="K7" i="21"/>
  <c r="K26" i="21"/>
  <c r="W52" i="21"/>
  <c r="J52" i="21"/>
  <c r="J51" i="21"/>
  <c r="J26" i="21" l="1"/>
  <c r="Q26" i="21"/>
  <c r="P26" i="21"/>
  <c r="V52" i="21"/>
  <c r="W51" i="21"/>
  <c r="V51" i="21"/>
  <c r="J128" i="21"/>
  <c r="J129" i="21"/>
  <c r="J130" i="21"/>
  <c r="J50" i="21"/>
  <c r="V50" i="21"/>
  <c r="W50" i="21"/>
  <c r="O3" i="21" l="1"/>
  <c r="U134" i="21" l="1"/>
  <c r="T134" i="21"/>
  <c r="R134" i="21"/>
  <c r="P134" i="21"/>
  <c r="J132" i="21"/>
  <c r="J131" i="21"/>
  <c r="K127" i="21"/>
  <c r="J127" i="21"/>
  <c r="K126" i="21"/>
  <c r="J126" i="21"/>
  <c r="J125" i="21"/>
  <c r="J124" i="21"/>
  <c r="J122" i="21"/>
  <c r="J121" i="21"/>
  <c r="J120" i="21"/>
  <c r="J119" i="21"/>
  <c r="J118" i="21"/>
  <c r="J117" i="21"/>
  <c r="J116" i="21"/>
  <c r="J115" i="21"/>
  <c r="J114" i="21"/>
  <c r="J113" i="21"/>
  <c r="J112" i="21"/>
  <c r="J111" i="21"/>
  <c r="J110" i="21"/>
  <c r="J109" i="21"/>
  <c r="J106" i="21"/>
  <c r="J105" i="21"/>
  <c r="J104" i="21"/>
  <c r="J103" i="21"/>
  <c r="J102" i="21"/>
  <c r="J101" i="21"/>
  <c r="J100" i="21"/>
  <c r="J99" i="21"/>
  <c r="J98" i="21"/>
  <c r="J96" i="21"/>
  <c r="J95" i="21"/>
  <c r="J94" i="21"/>
  <c r="J93" i="21"/>
  <c r="J92" i="21"/>
  <c r="J91" i="21"/>
  <c r="J90" i="21"/>
  <c r="J89" i="21"/>
  <c r="J88" i="21"/>
  <c r="J87" i="21"/>
  <c r="J85" i="21"/>
  <c r="J84" i="21"/>
  <c r="J83" i="21"/>
  <c r="J82" i="21"/>
  <c r="J81" i="21"/>
  <c r="J79" i="21"/>
  <c r="J78" i="21"/>
  <c r="J77" i="21"/>
  <c r="J76" i="21"/>
  <c r="J74" i="21"/>
  <c r="J73" i="21"/>
  <c r="J72" i="21"/>
  <c r="J70" i="21"/>
  <c r="J69" i="21"/>
  <c r="J68" i="21"/>
  <c r="J67" i="21"/>
  <c r="O66" i="21"/>
  <c r="N66" i="21"/>
  <c r="M66" i="21"/>
  <c r="L66" i="21"/>
  <c r="H66" i="21"/>
  <c r="U66" i="21" s="1"/>
  <c r="G66" i="21"/>
  <c r="F66" i="21"/>
  <c r="J65" i="21"/>
  <c r="J64" i="21"/>
  <c r="J63" i="21"/>
  <c r="J62" i="21"/>
  <c r="J61" i="21"/>
  <c r="J60" i="21"/>
  <c r="J59" i="21"/>
  <c r="J58" i="21"/>
  <c r="J57" i="21"/>
  <c r="J56" i="21"/>
  <c r="J55" i="21"/>
  <c r="O54" i="21"/>
  <c r="N54" i="21"/>
  <c r="M54" i="21"/>
  <c r="L54" i="21"/>
  <c r="H54" i="21"/>
  <c r="U54" i="21" s="1"/>
  <c r="G54" i="21"/>
  <c r="F54" i="21"/>
  <c r="J48" i="21"/>
  <c r="J47" i="21"/>
  <c r="J46" i="21"/>
  <c r="J45" i="21"/>
  <c r="J44" i="21"/>
  <c r="J43" i="21"/>
  <c r="J42" i="21"/>
  <c r="J39" i="21"/>
  <c r="J38" i="21"/>
  <c r="U9" i="21"/>
  <c r="T9" i="21"/>
  <c r="S9" i="21"/>
  <c r="R9" i="21"/>
  <c r="O8" i="21"/>
  <c r="O133" i="21" s="1"/>
  <c r="N8" i="21"/>
  <c r="M8" i="21"/>
  <c r="L8" i="21"/>
  <c r="H8" i="21"/>
  <c r="G8" i="21"/>
  <c r="F8" i="21"/>
  <c r="J7" i="21"/>
  <c r="U3" i="21"/>
  <c r="T3" i="21"/>
  <c r="N3" i="21"/>
  <c r="F133" i="21" l="1"/>
  <c r="M133" i="21"/>
  <c r="H133" i="21"/>
  <c r="G133" i="21"/>
  <c r="G135" i="21" s="1"/>
  <c r="L133" i="21"/>
  <c r="L135" i="21" s="1"/>
  <c r="N133" i="21"/>
  <c r="R66" i="21"/>
  <c r="P54" i="21"/>
  <c r="Q54" i="21"/>
  <c r="Q66" i="21"/>
  <c r="U8" i="21"/>
  <c r="U133" i="21" s="1"/>
  <c r="J8" i="21"/>
  <c r="P8" i="21"/>
  <c r="Q8" i="21"/>
  <c r="K8" i="21"/>
  <c r="S54" i="21"/>
  <c r="R54" i="21"/>
  <c r="S66" i="21"/>
  <c r="T66" i="21"/>
  <c r="K66" i="21"/>
  <c r="T54" i="21"/>
  <c r="K54" i="21"/>
  <c r="P66" i="21"/>
  <c r="T8" i="21"/>
  <c r="W9" i="21"/>
  <c r="S8" i="21"/>
  <c r="R8" i="21"/>
  <c r="F135" i="21"/>
  <c r="V82" i="21"/>
  <c r="V83" i="21"/>
  <c r="W84" i="21"/>
  <c r="V85" i="21"/>
  <c r="V90" i="21"/>
  <c r="V91" i="21"/>
  <c r="V93" i="21"/>
  <c r="V94" i="21"/>
  <c r="V98" i="21"/>
  <c r="V100" i="21"/>
  <c r="V105" i="21"/>
  <c r="V28" i="21"/>
  <c r="V44" i="21"/>
  <c r="V56" i="21"/>
  <c r="W61" i="21"/>
  <c r="V78" i="21"/>
  <c r="V80" i="21"/>
  <c r="V77" i="21"/>
  <c r="W21" i="21"/>
  <c r="V109" i="21"/>
  <c r="V101" i="21"/>
  <c r="V114" i="21"/>
  <c r="V115" i="21"/>
  <c r="V117" i="21"/>
  <c r="V119" i="21"/>
  <c r="V124" i="21"/>
  <c r="V127" i="21"/>
  <c r="V43" i="21"/>
  <c r="V95" i="21"/>
  <c r="V99" i="21"/>
  <c r="V102" i="21"/>
  <c r="V103" i="21"/>
  <c r="V104" i="21"/>
  <c r="V106" i="21"/>
  <c r="V110" i="21"/>
  <c r="V111" i="21"/>
  <c r="V112" i="21"/>
  <c r="V113" i="21"/>
  <c r="V118" i="21"/>
  <c r="V125" i="21"/>
  <c r="V126" i="21"/>
  <c r="V128" i="21"/>
  <c r="W13" i="21"/>
  <c r="V10" i="21"/>
  <c r="V17" i="21"/>
  <c r="V19" i="21"/>
  <c r="V20" i="21"/>
  <c r="V23" i="21"/>
  <c r="V24" i="21"/>
  <c r="W28" i="21"/>
  <c r="W29" i="21"/>
  <c r="W32" i="21"/>
  <c r="W43" i="21"/>
  <c r="W44" i="21"/>
  <c r="W48" i="21"/>
  <c r="W57" i="21"/>
  <c r="V58" i="21"/>
  <c r="V61" i="21"/>
  <c r="W62" i="21"/>
  <c r="V63" i="21"/>
  <c r="W65" i="21"/>
  <c r="V76" i="21"/>
  <c r="V81" i="21"/>
  <c r="V84" i="21"/>
  <c r="W88" i="21"/>
  <c r="V89" i="21"/>
  <c r="W91" i="21"/>
  <c r="V14" i="21"/>
  <c r="N25" i="21"/>
  <c r="W79" i="21"/>
  <c r="V62" i="21"/>
  <c r="V22" i="21"/>
  <c r="V72" i="21"/>
  <c r="V68" i="21"/>
  <c r="V65" i="21"/>
  <c r="V57" i="21"/>
  <c r="W55" i="21"/>
  <c r="V47" i="21"/>
  <c r="W38" i="21"/>
  <c r="V30" i="21"/>
  <c r="V21" i="21"/>
  <c r="W18" i="21"/>
  <c r="W10" i="21"/>
  <c r="W96" i="21"/>
  <c r="V96" i="21"/>
  <c r="V69" i="21"/>
  <c r="L25" i="21"/>
  <c r="H25" i="21"/>
  <c r="W68" i="21"/>
  <c r="V39" i="21"/>
  <c r="W87" i="21"/>
  <c r="V74" i="21"/>
  <c r="V18" i="21"/>
  <c r="V48" i="21"/>
  <c r="V46" i="21"/>
  <c r="W27" i="21"/>
  <c r="F25" i="21"/>
  <c r="V134" i="21"/>
  <c r="V38" i="21"/>
  <c r="V34" i="21"/>
  <c r="V36" i="21"/>
  <c r="V33" i="21"/>
  <c r="W37" i="21"/>
  <c r="V31" i="21"/>
  <c r="W33" i="21"/>
  <c r="V35" i="21"/>
  <c r="W76" i="21"/>
  <c r="V87" i="21"/>
  <c r="J71" i="21"/>
  <c r="V73" i="21"/>
  <c r="W72" i="21"/>
  <c r="V70" i="21"/>
  <c r="W69" i="21"/>
  <c r="W22" i="21"/>
  <c r="V15" i="21"/>
  <c r="W14" i="21"/>
  <c r="J54" i="21"/>
  <c r="V59" i="21"/>
  <c r="V45" i="21"/>
  <c r="G25" i="21"/>
  <c r="V79" i="21"/>
  <c r="V12" i="21"/>
  <c r="V11" i="21"/>
  <c r="W11" i="21"/>
  <c r="V16" i="21"/>
  <c r="V9" i="21"/>
  <c r="W12" i="21"/>
  <c r="V13" i="21"/>
  <c r="W15" i="21"/>
  <c r="W19" i="21"/>
  <c r="W20" i="21"/>
  <c r="W24" i="21"/>
  <c r="V42" i="21"/>
  <c r="V60" i="21"/>
  <c r="V64" i="21"/>
  <c r="V67" i="21"/>
  <c r="V92" i="21"/>
  <c r="V116" i="21"/>
  <c r="V120" i="21"/>
  <c r="V122" i="21"/>
  <c r="V27" i="21"/>
  <c r="V29" i="21"/>
  <c r="W30" i="21"/>
  <c r="W31" i="21"/>
  <c r="V32" i="21"/>
  <c r="W35" i="21"/>
  <c r="W36" i="21"/>
  <c r="V37" i="21"/>
  <c r="W39" i="21"/>
  <c r="W42" i="21"/>
  <c r="W45" i="21"/>
  <c r="W46" i="21"/>
  <c r="V55" i="21"/>
  <c r="W56" i="21"/>
  <c r="W59" i="21"/>
  <c r="W63" i="21"/>
  <c r="W64" i="21"/>
  <c r="J66" i="21"/>
  <c r="M25" i="21"/>
  <c r="O25" i="21"/>
  <c r="W67" i="21"/>
  <c r="W70" i="21"/>
  <c r="W73" i="21"/>
  <c r="W74" i="21"/>
  <c r="W77" i="21"/>
  <c r="W78" i="21"/>
  <c r="J80" i="21"/>
  <c r="W81" i="21"/>
  <c r="W82" i="21"/>
  <c r="W83" i="21"/>
  <c r="W85" i="21"/>
  <c r="V88" i="21"/>
  <c r="W92" i="21"/>
  <c r="W93" i="21"/>
  <c r="W94" i="21"/>
  <c r="V121" i="21"/>
  <c r="W34" i="21"/>
  <c r="W60" i="21"/>
  <c r="W127" i="21"/>
  <c r="V129" i="21"/>
  <c r="S133" i="21" l="1"/>
  <c r="T133" i="21"/>
  <c r="T6" i="21" s="1"/>
  <c r="P133" i="21"/>
  <c r="P135" i="21" s="1"/>
  <c r="R133" i="21"/>
  <c r="R6" i="21" s="1"/>
  <c r="J133" i="21"/>
  <c r="J25" i="21"/>
  <c r="P25" i="21"/>
  <c r="Q25" i="21"/>
  <c r="T25" i="21"/>
  <c r="K25" i="21"/>
  <c r="U25" i="21"/>
  <c r="R25" i="21"/>
  <c r="S25" i="21"/>
  <c r="V66" i="21"/>
  <c r="W66" i="21"/>
  <c r="N135" i="21"/>
  <c r="T135" i="21" s="1"/>
  <c r="N6" i="21"/>
  <c r="L6" i="21"/>
  <c r="F6" i="21"/>
  <c r="W80" i="21"/>
  <c r="G6" i="21"/>
  <c r="M135" i="21"/>
  <c r="S135" i="21" s="1"/>
  <c r="M6" i="21"/>
  <c r="V71" i="21"/>
  <c r="W71" i="21"/>
  <c r="W7" i="21"/>
  <c r="V7" i="21"/>
  <c r="W26" i="21"/>
  <c r="V26" i="21"/>
  <c r="W8" i="21"/>
  <c r="V8" i="21"/>
  <c r="S6" i="21"/>
  <c r="H135" i="21"/>
  <c r="K133" i="21"/>
  <c r="H6" i="21"/>
  <c r="R135" i="21"/>
  <c r="O135" i="21"/>
  <c r="Q133" i="21"/>
  <c r="O6" i="21"/>
  <c r="V54" i="21"/>
  <c r="W54" i="21"/>
  <c r="V133" i="21" l="1"/>
  <c r="I53" i="21"/>
  <c r="I49" i="21"/>
  <c r="I40" i="21"/>
  <c r="I41" i="21"/>
  <c r="I108" i="21"/>
  <c r="I97" i="21"/>
  <c r="Q135" i="21"/>
  <c r="I75" i="21"/>
  <c r="I86" i="21"/>
  <c r="I52" i="21"/>
  <c r="I123" i="21"/>
  <c r="I51" i="21"/>
  <c r="I50" i="21"/>
  <c r="W25" i="21"/>
  <c r="V25" i="21"/>
  <c r="Q6" i="21"/>
  <c r="P6" i="21"/>
  <c r="I131" i="21"/>
  <c r="I130" i="21"/>
  <c r="I129" i="21"/>
  <c r="I127" i="21"/>
  <c r="I126" i="21"/>
  <c r="I124" i="21"/>
  <c r="I122" i="21"/>
  <c r="I121" i="21"/>
  <c r="I120" i="21"/>
  <c r="I132" i="21"/>
  <c r="I128" i="21"/>
  <c r="I125" i="21"/>
  <c r="I119" i="21"/>
  <c r="I118" i="21"/>
  <c r="I116" i="21"/>
  <c r="I114" i="21"/>
  <c r="I112" i="21"/>
  <c r="I110" i="21"/>
  <c r="I106" i="21"/>
  <c r="I104" i="21"/>
  <c r="I101" i="21"/>
  <c r="I99" i="21"/>
  <c r="I96" i="21"/>
  <c r="I94" i="21"/>
  <c r="I93" i="21"/>
  <c r="I91" i="21"/>
  <c r="I88" i="21"/>
  <c r="I83" i="21"/>
  <c r="I82" i="21"/>
  <c r="I81" i="21"/>
  <c r="I78" i="21"/>
  <c r="I76" i="21"/>
  <c r="I74" i="21"/>
  <c r="I72" i="21"/>
  <c r="I69" i="21"/>
  <c r="I67" i="21"/>
  <c r="I64" i="21"/>
  <c r="I62" i="21"/>
  <c r="I60" i="21"/>
  <c r="I58" i="21"/>
  <c r="I55" i="21"/>
  <c r="I48" i="21"/>
  <c r="I46" i="21"/>
  <c r="I44" i="21"/>
  <c r="I42" i="21"/>
  <c r="I38" i="21"/>
  <c r="I36" i="21"/>
  <c r="I34" i="21"/>
  <c r="I33" i="21"/>
  <c r="I31" i="21"/>
  <c r="I29" i="21"/>
  <c r="I28" i="21"/>
  <c r="I24" i="21"/>
  <c r="I22" i="21"/>
  <c r="I20" i="21"/>
  <c r="I18" i="21"/>
  <c r="I16" i="21"/>
  <c r="I14" i="21"/>
  <c r="I12" i="21"/>
  <c r="I10" i="21"/>
  <c r="K6" i="21"/>
  <c r="I117" i="21"/>
  <c r="I113" i="21"/>
  <c r="I109" i="21"/>
  <c r="I103" i="21"/>
  <c r="I100" i="21"/>
  <c r="I95" i="21"/>
  <c r="I90" i="21"/>
  <c r="I87" i="21"/>
  <c r="I84" i="21"/>
  <c r="I79" i="21"/>
  <c r="I71" i="21"/>
  <c r="I68" i="21"/>
  <c r="I65" i="21"/>
  <c r="I61" i="21"/>
  <c r="I57" i="21"/>
  <c r="I54" i="21"/>
  <c r="I47" i="21"/>
  <c r="I43" i="21"/>
  <c r="I37" i="21"/>
  <c r="I32" i="21"/>
  <c r="I27" i="21"/>
  <c r="I115" i="21"/>
  <c r="I111" i="21"/>
  <c r="I105" i="21"/>
  <c r="I102" i="21"/>
  <c r="I98" i="21"/>
  <c r="I92" i="21"/>
  <c r="I89" i="21"/>
  <c r="I85" i="21"/>
  <c r="I80" i="21"/>
  <c r="I77" i="21"/>
  <c r="I73" i="21"/>
  <c r="I70" i="21"/>
  <c r="I66" i="21"/>
  <c r="I63" i="21"/>
  <c r="I59" i="21"/>
  <c r="I56" i="21"/>
  <c r="I45" i="21"/>
  <c r="I39" i="21"/>
  <c r="I35" i="21"/>
  <c r="I30" i="21"/>
  <c r="I21" i="21"/>
  <c r="I17" i="21"/>
  <c r="I13" i="21"/>
  <c r="I9" i="21"/>
  <c r="I23" i="21"/>
  <c r="I19" i="21"/>
  <c r="I15" i="21"/>
  <c r="I11" i="21"/>
  <c r="J6" i="21"/>
  <c r="I7" i="21"/>
  <c r="I25" i="21"/>
  <c r="I26" i="21"/>
  <c r="I8" i="21"/>
  <c r="U135" i="21"/>
  <c r="K135" i="21"/>
  <c r="J135" i="21"/>
  <c r="W133" i="21"/>
  <c r="U6" i="21"/>
  <c r="W6" i="21" l="1"/>
  <c r="V6" i="21"/>
  <c r="W135" i="21"/>
  <c r="V135" i="21"/>
  <c r="V132" i="21" l="1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E16" authorId="0" shapeId="0">
      <text>
        <r>
          <rPr>
            <b/>
            <sz val="9"/>
            <color indexed="81"/>
            <rFont val="Tahoma"/>
            <family val="2"/>
            <charset val="204"/>
          </rPr>
          <t>субвенція 41053900</t>
        </r>
      </text>
    </comment>
    <comment ref="E44" authorId="0" shapeId="0">
      <text>
        <r>
          <rPr>
            <b/>
            <sz val="9"/>
            <color indexed="81"/>
            <rFont val="Tahoma"/>
            <family val="2"/>
            <charset val="204"/>
          </rPr>
          <t>Субвенція 41051200</t>
        </r>
      </text>
    </comment>
    <comment ref="E64" authorId="0" shapeId="0">
      <text>
        <r>
          <rPr>
            <b/>
            <sz val="9"/>
            <color indexed="81"/>
            <rFont val="Tahoma"/>
            <family val="2"/>
            <charset val="204"/>
          </rPr>
          <t>Субвенція 41052000</t>
        </r>
      </text>
    </comment>
    <comment ref="E101" authorId="0" shapeId="0">
      <text>
        <r>
          <rPr>
            <b/>
            <sz val="9"/>
            <color indexed="81"/>
            <rFont val="Tahoma"/>
            <family val="2"/>
            <charset val="204"/>
          </rPr>
          <t>Субвенція
41033200</t>
        </r>
      </text>
    </comment>
    <comment ref="E104" authorId="0" shapeId="0">
      <text>
        <r>
          <rPr>
            <b/>
            <sz val="9"/>
            <color indexed="81"/>
            <rFont val="Tahoma"/>
            <family val="2"/>
            <charset val="204"/>
          </rPr>
          <t>Субвенції
41052300
41054100</t>
        </r>
      </text>
    </comment>
    <comment ref="E115" authorId="0" shapeId="0">
      <text>
        <r>
          <rPr>
            <b/>
            <sz val="9"/>
            <color indexed="81"/>
            <rFont val="Tahoma"/>
            <family val="2"/>
            <charset val="204"/>
          </rPr>
          <t>Субвенція
41035100</t>
        </r>
      </text>
    </comment>
    <comment ref="E116" authorId="0" shapeId="0">
      <text>
        <r>
          <rPr>
            <b/>
            <sz val="9"/>
            <color indexed="81"/>
            <rFont val="Tahoma"/>
            <family val="2"/>
            <charset val="204"/>
          </rPr>
          <t>Субвенція
41050800</t>
        </r>
      </text>
    </comment>
  </commentList>
</comments>
</file>

<file path=xl/sharedStrings.xml><?xml version="1.0" encoding="utf-8"?>
<sst xmlns="http://schemas.openxmlformats.org/spreadsheetml/2006/main" count="388" uniqueCount="302">
  <si>
    <t>№ п/п</t>
  </si>
  <si>
    <t>Загальний фонд</t>
  </si>
  <si>
    <t>Спеціальний фонд</t>
  </si>
  <si>
    <t>Всього по бюджету</t>
  </si>
  <si>
    <t>питома вага</t>
  </si>
  <si>
    <t xml:space="preserve">     ВСЬОГО ВИДАТКІВ</t>
  </si>
  <si>
    <t>090000</t>
  </si>
  <si>
    <t>090412</t>
  </si>
  <si>
    <t>090802</t>
  </si>
  <si>
    <t>091101</t>
  </si>
  <si>
    <t>091103</t>
  </si>
  <si>
    <t>091105</t>
  </si>
  <si>
    <t>091204</t>
  </si>
  <si>
    <t>070000</t>
  </si>
  <si>
    <t>110000</t>
  </si>
  <si>
    <t>130000</t>
  </si>
  <si>
    <t>010116</t>
  </si>
  <si>
    <t>100203</t>
  </si>
  <si>
    <t>170102</t>
  </si>
  <si>
    <t>250102</t>
  </si>
  <si>
    <t>250301</t>
  </si>
  <si>
    <t>130107</t>
  </si>
  <si>
    <t>070201</t>
  </si>
  <si>
    <t>070304</t>
  </si>
  <si>
    <t>070401</t>
  </si>
  <si>
    <t>070801</t>
  </si>
  <si>
    <t>070802</t>
  </si>
  <si>
    <t>110201</t>
  </si>
  <si>
    <t>110205</t>
  </si>
  <si>
    <t>110502</t>
  </si>
  <si>
    <t>100000</t>
  </si>
  <si>
    <t>130102</t>
  </si>
  <si>
    <t>110204</t>
  </si>
  <si>
    <t>ВИДАТКИ ТА  КРЕДИТУВАННЯ - усього</t>
  </si>
  <si>
    <t>100101</t>
  </si>
  <si>
    <t xml:space="preserve">Освіта,   всього </t>
  </si>
  <si>
    <t>Фізична культура і спорт, всього</t>
  </si>
  <si>
    <t>091205</t>
  </si>
  <si>
    <t>виконання у %</t>
  </si>
  <si>
    <t>091206</t>
  </si>
  <si>
    <t xml:space="preserve">Соціально-культурна сфера, всього:        </t>
  </si>
  <si>
    <t>080000</t>
  </si>
  <si>
    <t>Охорона здоров'я</t>
  </si>
  <si>
    <t>080201</t>
  </si>
  <si>
    <t>081002</t>
  </si>
  <si>
    <t>081007</t>
  </si>
  <si>
    <t>081009</t>
  </si>
  <si>
    <t>081010</t>
  </si>
  <si>
    <t>Централізовані заходи з лікування онкологічних хворих</t>
  </si>
  <si>
    <t>Програми і централізовані заходи боротьби з туберкульозом</t>
  </si>
  <si>
    <t>КФКВКБ</t>
  </si>
  <si>
    <t>0170</t>
  </si>
  <si>
    <t>0180</t>
  </si>
  <si>
    <t>0111</t>
  </si>
  <si>
    <t xml:space="preserve">Назва коду за типовою програмною класифікацією видатків та кредитування місцевих бюджетів </t>
  </si>
  <si>
    <t>1000</t>
  </si>
  <si>
    <t>0910</t>
  </si>
  <si>
    <t>0921</t>
  </si>
  <si>
    <t>0990</t>
  </si>
  <si>
    <t>1090</t>
  </si>
  <si>
    <t>0960</t>
  </si>
  <si>
    <t>0922</t>
  </si>
  <si>
    <t>0763</t>
  </si>
  <si>
    <t>4060</t>
  </si>
  <si>
    <t>0824</t>
  </si>
  <si>
    <t>0828</t>
  </si>
  <si>
    <t>0829</t>
  </si>
  <si>
    <t>5011</t>
  </si>
  <si>
    <t>0810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</si>
  <si>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</si>
  <si>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</si>
  <si>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</si>
  <si>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5031</t>
  </si>
  <si>
    <t>Утримання та навчально-тренувальна робота комунальних дитячо-юнацьких спортивних шкіл</t>
  </si>
  <si>
    <t>0610</t>
  </si>
  <si>
    <t>0620</t>
  </si>
  <si>
    <t>Впровадження засобів обліку витрат та регулювання споживання води та теплової енергії</t>
  </si>
  <si>
    <t>Житлово-комунальне господарство</t>
  </si>
  <si>
    <t>0490</t>
  </si>
  <si>
    <t>7310</t>
  </si>
  <si>
    <t>0456</t>
  </si>
  <si>
    <t>0411</t>
  </si>
  <si>
    <t>0470</t>
  </si>
  <si>
    <t>Заходи з енергозбереження</t>
  </si>
  <si>
    <t>Сприяння розвитку малого та середнього підприємництва</t>
  </si>
  <si>
    <t>0380</t>
  </si>
  <si>
    <t>0320</t>
  </si>
  <si>
    <t>0133</t>
  </si>
  <si>
    <t>9110</t>
  </si>
  <si>
    <t>0540</t>
  </si>
  <si>
    <t>8600</t>
  </si>
  <si>
    <t>1030</t>
  </si>
  <si>
    <t>1070</t>
  </si>
  <si>
    <t>Соціальний захист та соціальне забезпечення</t>
  </si>
  <si>
    <t>1040</t>
  </si>
  <si>
    <t>Компенсаційні виплати на пільговий проїзд автомобільним транспортом окремим категоріям громадян</t>
  </si>
  <si>
    <t>090212</t>
  </si>
  <si>
    <t>3050</t>
  </si>
  <si>
    <t>1010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</si>
  <si>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</si>
  <si>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</si>
  <si>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</si>
  <si>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3105</t>
  </si>
  <si>
    <t>3112</t>
  </si>
  <si>
    <t>Заходи державної політики з питань дітей та їх соціального захисту</t>
  </si>
  <si>
    <t>3132</t>
  </si>
  <si>
    <t>3160</t>
  </si>
  <si>
    <t xml:space="preserve">КТКВК </t>
  </si>
  <si>
    <t>Інші заходи та заклади молодіжної політики</t>
  </si>
  <si>
    <t>3000</t>
  </si>
  <si>
    <t>2000</t>
  </si>
  <si>
    <t>4000</t>
  </si>
  <si>
    <t>6000</t>
  </si>
  <si>
    <t>5000</t>
  </si>
  <si>
    <t>Утримання клубів для підлітків за місцем проживання</t>
  </si>
  <si>
    <t>090203</t>
  </si>
  <si>
    <t>3031</t>
  </si>
  <si>
    <t>3033</t>
  </si>
  <si>
    <t>Надання пільг окремим категоріям громадян з оплати послуг зв'язку</t>
  </si>
  <si>
    <t>090214</t>
  </si>
  <si>
    <t xml:space="preserve">Організаційне, інформаційно-аналітичне та матеріально-технічне забезпечення діяльності обласної  ради, районної ради, районної у місті ради (у разі її створення), міської, селищної, сільської рад </t>
  </si>
  <si>
    <t>Надання інших пільг окремим категоріям громадян відповідно до законодавства</t>
  </si>
  <si>
    <t>3032</t>
  </si>
  <si>
    <t>Надання реабілітаційних послуг особам з інвалідністю та дітям з інвалідністю</t>
  </si>
  <si>
    <t>Утримання та забезпечення діяльності центрів соціальних служб для сім’ї, дітей та молоді</t>
  </si>
  <si>
    <t>3121</t>
  </si>
  <si>
    <t>3133</t>
  </si>
  <si>
    <t>Надання соціальних гарантій,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</si>
  <si>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3242</t>
  </si>
  <si>
    <t>Інші заходи у сфері соціального захисту і соціального забезпечення</t>
  </si>
  <si>
    <t>Надання дошкільної освіти</t>
  </si>
  <si>
    <t>2142</t>
  </si>
  <si>
    <t>2144</t>
  </si>
  <si>
    <t>Централізовані заходи з лікування хворих на цукровий та нецукровий діабет</t>
  </si>
  <si>
    <t>2145</t>
  </si>
  <si>
    <t>2152</t>
  </si>
  <si>
    <t>Інші програми та заходи у сфері охорони здоров’я</t>
  </si>
  <si>
    <t>Культура і мистецтво, всього</t>
  </si>
  <si>
    <t>Забезпечення діяльності бібліотек</t>
  </si>
  <si>
    <t>4030</t>
  </si>
  <si>
    <t>Забезпечення діяльності палаців i будинків культури, клубів, центрів дозвілля та iнших клубних закладів</t>
  </si>
  <si>
    <t>4081</t>
  </si>
  <si>
    <t xml:space="preserve">Забезпечення діяльності інших закладів в галузі культури і мистецтва </t>
  </si>
  <si>
    <t>4082</t>
  </si>
  <si>
    <t>Інші заходи в галузі культури і мистецтва</t>
  </si>
  <si>
    <t>0150</t>
  </si>
  <si>
    <t>0160</t>
  </si>
  <si>
    <t>6030</t>
  </si>
  <si>
    <t>Організація благоустрою населених пунктів</t>
  </si>
  <si>
    <t>7610</t>
  </si>
  <si>
    <t>Відшкодування вартості лікарських засобів для лікування окремих захворювань</t>
  </si>
  <si>
    <t>2146</t>
  </si>
  <si>
    <t>уточнений план  на рік, кошторисні призначення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</si>
  <si>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</si>
  <si>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</si>
  <si>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</si>
  <si>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3192</t>
  </si>
  <si>
    <t>Інші програми та заходи у сфері освіти</t>
  </si>
  <si>
    <t>6014</t>
  </si>
  <si>
    <t>Забезпечення збору та вивезення сміття і відходів</t>
  </si>
  <si>
    <t>6015</t>
  </si>
  <si>
    <t>Забезпечення надійної та безперебійної експлуатації ліфтів</t>
  </si>
  <si>
    <t>6011</t>
  </si>
  <si>
    <t>Експлуатація та технічне обслуговування житлового фонду</t>
  </si>
  <si>
    <t>0443</t>
  </si>
  <si>
    <t>Будівництво об'єктів житлово-комунального господарства</t>
  </si>
  <si>
    <t>7330</t>
  </si>
  <si>
    <t>7640</t>
  </si>
  <si>
    <t>Членські внески до асоціацій органів місцевого самоврядування</t>
  </si>
  <si>
    <t>8110</t>
  </si>
  <si>
    <t>Заходи із запобігання та ліквідації надзвичайних ситуацій та наслідків стихійного лиха</t>
  </si>
  <si>
    <t>Обслуговування місцевого боргу</t>
  </si>
  <si>
    <t>9770</t>
  </si>
  <si>
    <t xml:space="preserve">Інші субвенції з місцевого бюджету </t>
  </si>
  <si>
    <t>6016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</si>
  <si>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</si>
  <si>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</si>
  <si>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</si>
  <si>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</si>
  <si>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0726</t>
  </si>
  <si>
    <t>Забезпечення діяльності водопровідно-каналізаційного господарства</t>
  </si>
  <si>
    <t>6082</t>
  </si>
  <si>
    <t>Придбання житла для окремих категорій населення відповідно до законодавства</t>
  </si>
  <si>
    <t>7350</t>
  </si>
  <si>
    <t>Розроблення схем планування та забудови територій (містобудівної документації)</t>
  </si>
  <si>
    <t>Інша діяльність у сфері державного управління</t>
  </si>
  <si>
    <t>7321</t>
  </si>
  <si>
    <t xml:space="preserve">Будівництво освітніх установ та закладів </t>
  </si>
  <si>
    <t xml:space="preserve">  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</si>
  <si>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</si>
  <si>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</si>
  <si>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(тис.грн)</t>
  </si>
  <si>
    <t>затверджено розписом на рік з урахуванням внесених змін</t>
  </si>
  <si>
    <t>Будівництво інших об'єктів комунальної власності</t>
  </si>
  <si>
    <t>КПКВКМБ</t>
  </si>
  <si>
    <t>5062</t>
  </si>
  <si>
    <t>8230</t>
  </si>
  <si>
    <t>Інші заходи громадського порядку та безпеки</t>
  </si>
  <si>
    <t>6012</t>
  </si>
  <si>
    <t>6013</t>
  </si>
  <si>
    <t>7362</t>
  </si>
  <si>
    <t>Виконання інвестиційних проектів в рамках формування інфраструктури об'єднаних територіальних громад</t>
  </si>
  <si>
    <t>7363</t>
  </si>
  <si>
    <t>8340</t>
  </si>
  <si>
    <t>Природоохоронні заходи за рахунок цільових фондів</t>
  </si>
  <si>
    <r>
      <t xml:space="preserve">Реверсна дотація </t>
    </r>
    <r>
      <rPr>
        <sz val="13"/>
        <rFont val="Times New Roman"/>
        <family val="1"/>
        <charset val="204"/>
      </rPr>
      <t>(вилучення)</t>
    </r>
  </si>
  <si>
    <t>Підтримка спорту вищих досягнень та організацій, які здійснюють фізкультурно-спортивну діяльність в регіоні</t>
  </si>
  <si>
    <t>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 (41051200)</t>
  </si>
  <si>
    <t>субвенції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 (41052300) та субвенції з місцевого бюджету на здійснення заходів щодо соціально-економічного розвитку окремих територій за рахунок залишку коштів на 01.01.2019р. (41054100)- з Володимирецького р-ну для с.Заболоття на дитячий майданчик</t>
  </si>
  <si>
    <t>у т.ч. за рахунок субвенції з державного бюджету місцевому бюджету на формування інфраструктури об'єднаних територіальних громад (41033200) - капремонт покрівлі ДНЗ "Чебурашка" с.Заболоття</t>
  </si>
  <si>
    <t>у т. ч. за рахунок субвенції з місц.бюджету на відшкодування вартості лікарських засобів для лікування окремих захворювань за рахунок відповідної субвенції з держ.бюджету (41052000) - доступні ліки</t>
  </si>
  <si>
    <t>у т.ч. за рахунок субвенції з інших бюджетів (41053900)</t>
  </si>
  <si>
    <t>у т.ч. за рах.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 (41051200)</t>
  </si>
  <si>
    <t xml:space="preserve"> за рахунок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 (41051200)</t>
  </si>
  <si>
    <t xml:space="preserve"> в т.ч. за рахунок субвенції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спостереження-закупівля калій-йодиду; протирад.укриття №64383, кап. ремонт (41035100)</t>
  </si>
  <si>
    <t xml:space="preserve"> в т.ч. за рахунок субвенції з місцевого бюджету на фінансування заходів соціально-економічної компенсації ризику населення, яке проживає на території зони спостереження за рахунок відповідної субвенції з державного бюджету (41050800) - пот.ремонт сховища №65080, протирадіаційного укриття №64382</t>
  </si>
  <si>
    <t>7370</t>
  </si>
  <si>
    <t>Реалізація інших заходів щодо соціально-економічного розвитку територій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</si>
  <si>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</si>
  <si>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</si>
  <si>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7130</t>
  </si>
  <si>
    <t>Здійснення заходів із землеустрою</t>
  </si>
  <si>
    <t>0421</t>
  </si>
  <si>
    <t>7670</t>
  </si>
  <si>
    <t>у т.ч.: за рахунок освітньої субвенції з державного бюджету місцевим бюджетам (41033900)</t>
  </si>
  <si>
    <t xml:space="preserve">Пільгове медичне обслуговування осіб, які постраждали внаслідок Чорнобильської катастрофи </t>
  </si>
  <si>
    <t>у т. ч. за рахунок інших субвенцій з місцевого бюджету (41053900)</t>
  </si>
  <si>
    <t>Надання спеціальної освіти мистецькими школами</t>
  </si>
  <si>
    <t>7680</t>
  </si>
  <si>
    <t>Внески до статутного капіталу суб'єктів господарювання</t>
  </si>
  <si>
    <t>у тому числі видатків за рахунок субвенцій та дотацій з інших бюджетів:</t>
  </si>
  <si>
    <t xml:space="preserve">субвенції з місцевого бюджету за рахунок залишку коштів субвенції на надання державної підтримки особам з особливими потребами, що утворився на початок бюджетного періоду (41051700) </t>
  </si>
  <si>
    <t>Забезпечення діяльності з виробництва, транспортування, постачання теплової енергії</t>
  </si>
  <si>
    <t>субвенції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(41051400)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</si>
  <si>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 на лікування хворих на цукровий діабет інсуліном та нецукровий діабет десмопресином (41055000)</t>
  </si>
  <si>
    <t>7442</t>
  </si>
  <si>
    <t>Утримання та розвиток інших об'єктів транспортної інфраструктури</t>
  </si>
  <si>
    <t>Виконання інвестиційних проєктів в рамках здійснення заходів щодо соціально-економічного розвитку окремих територій</t>
  </si>
  <si>
    <t>6040</t>
  </si>
  <si>
    <t>Заходи, пов'язані з поліпшенням питної води</t>
  </si>
  <si>
    <t>субвенції з місцевого бюджету за рахунок залишку коштів освітньої субвенції, що утворився на початок бюджетного періоду (41051100)-придбання обладнання для їдалень ЗЗСО№№2,4,5</t>
  </si>
  <si>
    <t>у т. ч. за рахунок: освітньої субвенції з державного бюджету місцевим бюджетам (41033900) та залишку освітньої субвенції, що утворився станом на 01.01.2020 р. (41051100)</t>
  </si>
  <si>
    <t>відхилення                       "+", "-"</t>
  </si>
  <si>
    <t>відхилення                     "+", "-"</t>
  </si>
  <si>
    <t>відхилення                          "+", "-"</t>
  </si>
  <si>
    <t xml:space="preserve"> </t>
  </si>
  <si>
    <r>
      <t xml:space="preserve"> у т.ч. за рахунок субвенції з місцевого бюджету на проєктні,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 за рахунок відповідної субвенції з державного бюджету </t>
    </r>
    <r>
      <rPr>
        <i/>
        <sz val="13"/>
        <rFont val="Times New Roman"/>
        <family val="1"/>
        <charset val="204"/>
      </rPr>
      <t xml:space="preserve">(41050900) </t>
    </r>
  </si>
  <si>
    <t>субвенції з місцевого бюджету на здійснення доплат медичним та іншим працівникам закладів охорони здоров'я за рахунок відповідної субвенції з державного бюджету (41051800)</t>
  </si>
  <si>
    <t>2010</t>
  </si>
  <si>
    <t>Багатопрофільна стаціонарна медична допомога населенню</t>
  </si>
  <si>
    <t>у т.ч. за рахунок субвенції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 (41035100) - поточний ремонт сховища №65080</t>
  </si>
  <si>
    <t>за рахунок субвенції з місцевого бюджету на фінансування заходів соціально-економічної компенсації ризику населення, яке проживає на території зони спостереження за рахунок відповідної субвенції з державного бюджету (41050800) - закупівля респіраторів</t>
  </si>
  <si>
    <t>Надання позашкільної освіти закладами позашкільної освіти, заходи із позашкільної роботи з дітьми</t>
  </si>
  <si>
    <t>7322</t>
  </si>
  <si>
    <t>Будівництво медичних установ та закладів</t>
  </si>
  <si>
    <t>0731</t>
  </si>
  <si>
    <t>Керівництво і управління у відповідній сфері у містах (місті Києві), селищах, селах, територіальних громадах</t>
  </si>
  <si>
    <t>7530</t>
  </si>
  <si>
    <t>0460</t>
  </si>
  <si>
    <t>Інші заходи у сфері зв'язку, телекомунікації та інформатики</t>
  </si>
  <si>
    <t>Надання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</si>
  <si>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</t>
  </si>
  <si>
    <t>1141</t>
  </si>
  <si>
    <t>Забезпечення діяльності інших закладів у сфері освіти</t>
  </si>
  <si>
    <t>1142</t>
  </si>
  <si>
    <t>1151</t>
  </si>
  <si>
    <t>Забезпечення діяльності інклюзивно-ресурсних центрів за рахунок коштів місцевого бюджету</t>
  </si>
  <si>
    <t>1160</t>
  </si>
  <si>
    <t>Забезпечення діяльності центрів професійного розвитку педагогічних працівників</t>
  </si>
  <si>
    <t>8710</t>
  </si>
  <si>
    <t>Резервний фонд місцевого бюджету</t>
  </si>
  <si>
    <t>Надання загальної середньої освіти за рахунок коштів освітньої субвенції (41033900)</t>
  </si>
  <si>
    <t>Надання загальної середньої освіти закладами загальної середньої освіти (41033900)</t>
  </si>
  <si>
    <t>у т.ч.: забезпечення послугами оздоровлення і відпочинку дітей, які потребують особливої соціальної уваги та підтримки, шляхом компенсації вартості путівки на оздоровлення дітей через співфінансування з місцевого бюджету у вигляді інших субвенцій обласному бюджету</t>
  </si>
  <si>
    <t>Повернення пільгових довгострокових кредитів, наданих молодим сім'ям та одиноким молодим громадянам на будівництво/реконструкцію/придбання житла</t>
  </si>
  <si>
    <t>1152</t>
  </si>
  <si>
    <t>1200</t>
  </si>
  <si>
    <t>субвенція обласному бюджету для будівництва пожежного депо з житловими приміщеннями</t>
  </si>
  <si>
    <t>9800</t>
  </si>
  <si>
    <t>субвенція державному бюджету для придбання службових автомобілів для поліцейських офіцерів громади</t>
  </si>
  <si>
    <t>у т.ч. 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 (41040200)</t>
  </si>
  <si>
    <t>7650</t>
  </si>
  <si>
    <t>Проведення експертної  грошової  оцінки  земельної ділянки чи права на неї</t>
  </si>
  <si>
    <t>5045</t>
  </si>
  <si>
    <t>Будівництво мультифункціональних майданчиків для занять ігровими видами спорту</t>
  </si>
  <si>
    <t>Субвенція з місцевого бюджету державному бюджету на виконання програм соціально-економічного розвитку регіонів</t>
  </si>
  <si>
    <t>7324</t>
  </si>
  <si>
    <t>Будівництво установ та закладів культури</t>
  </si>
  <si>
    <t>Заступник начальника бюджетного відділу</t>
  </si>
  <si>
    <t>Віра ПЕТРИНА</t>
  </si>
  <si>
    <t xml:space="preserve">                Аналіз виконання бюджету Вараської міської територіальної громади по видатках та кредитуванню станом на 01.07.2021 року </t>
  </si>
  <si>
    <t>затверджено на 01.07.2021</t>
  </si>
  <si>
    <t>виконано станом на 01.07.2021</t>
  </si>
  <si>
    <t>1210</t>
  </si>
  <si>
    <t>у т.ч. за рахунок інших субвенцій з місцевого бюджету  (41053900) - утримання КЗ "Вараський інклюзивно-ресурсний центр" за рахунок коштів субвенцій з бюджетів Рафалівської селищної ради та Полицької сільської ради</t>
  </si>
  <si>
    <t>у т.ч. 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(41055000) - інсуліни</t>
  </si>
  <si>
    <t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забезпечення безпечного навчального процесу у закладах загальної середньої освіти) (41051100)</t>
  </si>
  <si>
    <t>Надання загальної середньої освіти закладами загальної середньої освіти (41051100)</t>
  </si>
  <si>
    <t>Надання освіти за рахунок субвенції з державного бюджету місцевим бюджетам на надання державної підтримки особам з особливими освтініми потребами (41051200)</t>
  </si>
  <si>
    <t xml:space="preserve"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(41051700) </t>
  </si>
  <si>
    <t xml:space="preserve">у т.ч. за рахунок субвенції з державного бюджету місцевим бюджетам на здійснення заходів щодо соціально-економічного розвитку окремих територій (41034500) </t>
  </si>
  <si>
    <t>Забезпечення діяльності інклюзивно-ресурсних центрів за рахунок освітньої субвенції (41051000)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</si>
</sst>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0.0%"/>
    <numFmt numFmtId="166" formatCode="000000"/>
    <numFmt numFmtId="167" formatCode="#,##0.0"/>
    <numFmt numFmtId="168" formatCode="0.000%"/>
    <numFmt numFmtId="169" formatCode="0.0000%"/>
  </numFmts>
  <fonts count="33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11"/>
      <name val="Arial Cyr"/>
      <family val="2"/>
      <charset val="204"/>
    </font>
    <font>
      <b/>
      <sz val="12"/>
      <name val="Arial Cyr"/>
      <family val="2"/>
      <charset val="204"/>
    </font>
    <font>
      <sz val="20"/>
      <name val="Arial Cyr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</font>
    <font>
      <sz val="9"/>
      <name val="Arial Cyr"/>
      <family val="2"/>
      <charset val="204"/>
    </font>
    <font>
      <sz val="16"/>
      <name val="Times New Roman"/>
      <family val="1"/>
      <charset val="204"/>
    </font>
    <font>
      <i/>
      <sz val="10"/>
      <name val="Arial Cyr"/>
      <family val="2"/>
      <charset val="204"/>
    </font>
    <font>
      <i/>
      <sz val="9"/>
      <name val="Arial Cyr"/>
      <family val="2"/>
      <charset val="204"/>
    </font>
    <font>
      <i/>
      <sz val="9"/>
      <name val="Times New Roman"/>
      <family val="1"/>
      <charset val="204"/>
    </font>
    <font>
      <sz val="12"/>
      <name val="Times New Roman Cyr"/>
      <family val="1"/>
      <charset val="204"/>
    </font>
    <font>
      <b/>
      <sz val="9"/>
      <color indexed="81"/>
      <name val="Tahoma"/>
      <family val="2"/>
      <charset val="204"/>
    </font>
    <font>
      <b/>
      <sz val="22"/>
      <name val="Times New Roman"/>
      <family val="1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i/>
      <sz val="14"/>
      <name val="Arial"/>
      <family val="2"/>
      <charset val="204"/>
    </font>
    <font>
      <b/>
      <i/>
      <sz val="14"/>
      <name val="Arial"/>
      <family val="2"/>
      <charset val="204"/>
    </font>
    <font>
      <sz val="8"/>
      <color rgb="FF000000"/>
      <name val="Tahoma"/>
      <family val="2"/>
      <charset val="204"/>
    </font>
    <font>
      <sz val="10"/>
      <name val="Arial Cyr"/>
      <charset val="204"/>
    </font>
    <font>
      <b/>
      <i/>
      <sz val="13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D5C9E1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6" fillId="0" borderId="0"/>
    <xf numFmtId="0" fontId="30" fillId="0" borderId="0"/>
    <xf numFmtId="9" fontId="31" fillId="0" borderId="0" applyFont="0" applyFill="0" applyBorder="0" applyAlignment="0" applyProtection="0"/>
  </cellStyleXfs>
  <cellXfs count="39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Fill="1"/>
    <xf numFmtId="0" fontId="2" fillId="0" borderId="3" xfId="0" applyFont="1" applyBorder="1"/>
    <xf numFmtId="0" fontId="2" fillId="0" borderId="0" xfId="0" applyFont="1" applyAlignment="1">
      <alignment wrapText="1"/>
    </xf>
    <xf numFmtId="0" fontId="2" fillId="0" borderId="4" xfId="0" applyFont="1" applyBorder="1"/>
    <xf numFmtId="0" fontId="3" fillId="0" borderId="0" xfId="0" applyFont="1" applyFill="1" applyBorder="1"/>
    <xf numFmtId="0" fontId="0" fillId="0" borderId="0" xfId="0" applyFont="1"/>
    <xf numFmtId="0" fontId="1" fillId="0" borderId="0" xfId="0" applyFont="1"/>
    <xf numFmtId="0" fontId="3" fillId="0" borderId="0" xfId="0" applyFont="1" applyFill="1"/>
    <xf numFmtId="0" fontId="13" fillId="0" borderId="0" xfId="0" applyFont="1" applyBorder="1"/>
    <xf numFmtId="0" fontId="2" fillId="3" borderId="0" xfId="0" applyFont="1" applyFill="1" applyBorder="1"/>
    <xf numFmtId="0" fontId="4" fillId="3" borderId="0" xfId="0" applyFont="1" applyFill="1" applyBorder="1" applyAlignment="1">
      <alignment wrapText="1"/>
    </xf>
    <xf numFmtId="0" fontId="2" fillId="3" borderId="0" xfId="0" applyFont="1" applyFill="1"/>
    <xf numFmtId="0" fontId="7" fillId="3" borderId="0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2" fillId="3" borderId="3" xfId="0" applyFont="1" applyFill="1" applyBorder="1"/>
    <xf numFmtId="0" fontId="2" fillId="0" borderId="0" xfId="0" applyFont="1" applyFill="1" applyAlignment="1">
      <alignment wrapText="1"/>
    </xf>
    <xf numFmtId="0" fontId="13" fillId="0" borderId="0" xfId="0" applyFont="1" applyFill="1" applyBorder="1"/>
    <xf numFmtId="0" fontId="13" fillId="0" borderId="0" xfId="0" applyFont="1" applyFill="1"/>
    <xf numFmtId="0" fontId="14" fillId="0" borderId="0" xfId="0" applyFont="1" applyFill="1"/>
    <xf numFmtId="0" fontId="15" fillId="0" borderId="0" xfId="0" applyFont="1" applyFill="1" applyAlignment="1">
      <alignment horizontal="center"/>
    </xf>
    <xf numFmtId="0" fontId="13" fillId="0" borderId="3" xfId="0" applyFont="1" applyFill="1" applyBorder="1"/>
    <xf numFmtId="0" fontId="2" fillId="3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3" borderId="0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2" fillId="0" borderId="0" xfId="0" applyFont="1" applyBorder="1" applyAlignment="1">
      <alignment horizontal="right" wrapText="1"/>
    </xf>
    <xf numFmtId="0" fontId="13" fillId="0" borderId="0" xfId="0" applyFont="1" applyFill="1" applyBorder="1" applyAlignment="1">
      <alignment horizontal="right" wrapText="1"/>
    </xf>
    <xf numFmtId="0" fontId="13" fillId="0" borderId="0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 applyFill="1" applyBorder="1" applyAlignment="1">
      <alignment horizontal="right" wrapText="1"/>
    </xf>
    <xf numFmtId="0" fontId="13" fillId="0" borderId="0" xfId="0" applyFont="1" applyFill="1" applyAlignment="1">
      <alignment wrapText="1"/>
    </xf>
    <xf numFmtId="0" fontId="13" fillId="0" borderId="0" xfId="0" applyFont="1" applyBorder="1" applyAlignment="1">
      <alignment horizontal="right" wrapText="1"/>
    </xf>
    <xf numFmtId="0" fontId="13" fillId="0" borderId="0" xfId="0" applyFont="1" applyBorder="1" applyAlignment="1">
      <alignment wrapText="1"/>
    </xf>
    <xf numFmtId="0" fontId="2" fillId="3" borderId="0" xfId="0" applyFont="1" applyFill="1" applyAlignment="1">
      <alignment wrapText="1"/>
    </xf>
    <xf numFmtId="0" fontId="14" fillId="0" borderId="0" xfId="0" applyFont="1" applyFill="1" applyBorder="1" applyAlignment="1">
      <alignment horizontal="right" wrapText="1"/>
    </xf>
    <xf numFmtId="0" fontId="14" fillId="0" borderId="0" xfId="0" applyFont="1" applyFill="1" applyBorder="1" applyAlignment="1">
      <alignment wrapText="1"/>
    </xf>
    <xf numFmtId="0" fontId="14" fillId="0" borderId="0" xfId="0" applyFont="1" applyFill="1" applyAlignment="1">
      <alignment wrapText="1"/>
    </xf>
    <xf numFmtId="0" fontId="15" fillId="0" borderId="0" xfId="0" applyFont="1" applyFill="1" applyBorder="1" applyAlignment="1">
      <alignment horizontal="center" wrapText="1"/>
    </xf>
    <xf numFmtId="0" fontId="15" fillId="0" borderId="0" xfId="0" applyFont="1" applyFill="1" applyAlignment="1">
      <alignment horizontal="center" wrapText="1"/>
    </xf>
    <xf numFmtId="0" fontId="3" fillId="0" borderId="0" xfId="0" applyFont="1" applyBorder="1" applyAlignment="1">
      <alignment horizontal="right"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3" fillId="0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0" fillId="0" borderId="0" xfId="0" applyFont="1" applyBorder="1" applyAlignment="1">
      <alignment horizontal="right" wrapText="1"/>
    </xf>
    <xf numFmtId="0" fontId="0" fillId="0" borderId="0" xfId="0" applyFont="1" applyBorder="1" applyAlignment="1">
      <alignment wrapText="1"/>
    </xf>
    <xf numFmtId="0" fontId="0" fillId="0" borderId="0" xfId="0" applyFont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167" fontId="2" fillId="0" borderId="0" xfId="0" applyNumberFormat="1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165" fontId="2" fillId="0" borderId="0" xfId="0" applyNumberFormat="1" applyFont="1" applyAlignment="1">
      <alignment horizontal="center" wrapText="1"/>
    </xf>
    <xf numFmtId="165" fontId="2" fillId="0" borderId="0" xfId="0" applyNumberFormat="1" applyFont="1" applyAlignment="1">
      <alignment wrapText="1"/>
    </xf>
    <xf numFmtId="167" fontId="2" fillId="0" borderId="0" xfId="0" applyNumberFormat="1" applyFont="1" applyFill="1" applyAlignment="1">
      <alignment wrapText="1"/>
    </xf>
    <xf numFmtId="0" fontId="2" fillId="0" borderId="0" xfId="0" applyFont="1" applyFill="1" applyAlignment="1">
      <alignment horizontal="center"/>
    </xf>
    <xf numFmtId="0" fontId="19" fillId="0" borderId="0" xfId="0" applyFont="1" applyBorder="1" applyAlignment="1">
      <alignment wrapText="1"/>
    </xf>
    <xf numFmtId="0" fontId="2" fillId="0" borderId="0" xfId="0" applyFont="1" applyFill="1" applyBorder="1"/>
    <xf numFmtId="167" fontId="2" fillId="0" borderId="0" xfId="0" applyNumberFormat="1" applyFont="1" applyBorder="1" applyAlignment="1">
      <alignment horizontal="right" wrapText="1"/>
    </xf>
    <xf numFmtId="0" fontId="13" fillId="5" borderId="0" xfId="0" applyFont="1" applyFill="1" applyBorder="1" applyAlignment="1">
      <alignment horizontal="right" wrapText="1"/>
    </xf>
    <xf numFmtId="0" fontId="13" fillId="5" borderId="0" xfId="0" applyFont="1" applyFill="1" applyBorder="1" applyAlignment="1">
      <alignment wrapText="1"/>
    </xf>
    <xf numFmtId="0" fontId="13" fillId="5" borderId="3" xfId="0" applyFont="1" applyFill="1" applyBorder="1" applyAlignment="1">
      <alignment wrapText="1"/>
    </xf>
    <xf numFmtId="0" fontId="13" fillId="5" borderId="3" xfId="0" applyFont="1" applyFill="1" applyBorder="1"/>
    <xf numFmtId="0" fontId="14" fillId="5" borderId="0" xfId="0" applyFont="1" applyFill="1" applyBorder="1" applyAlignment="1">
      <alignment horizontal="right" wrapText="1"/>
    </xf>
    <xf numFmtId="0" fontId="14" fillId="5" borderId="0" xfId="0" applyFont="1" applyFill="1" applyBorder="1" applyAlignment="1">
      <alignment wrapText="1"/>
    </xf>
    <xf numFmtId="0" fontId="14" fillId="5" borderId="0" xfId="0" applyFont="1" applyFill="1" applyAlignment="1">
      <alignment wrapText="1"/>
    </xf>
    <xf numFmtId="0" fontId="14" fillId="5" borderId="0" xfId="0" applyFont="1" applyFill="1"/>
    <xf numFmtId="0" fontId="7" fillId="0" borderId="5" xfId="0" applyFont="1" applyFill="1" applyBorder="1" applyAlignment="1">
      <alignment horizontal="center" vertical="center" wrapText="1"/>
    </xf>
    <xf numFmtId="167" fontId="26" fillId="0" borderId="5" xfId="0" applyNumberFormat="1" applyFont="1" applyFill="1" applyBorder="1" applyAlignment="1">
      <alignment horizontal="center" wrapText="1"/>
    </xf>
    <xf numFmtId="165" fontId="26" fillId="0" borderId="5" xfId="0" applyNumberFormat="1" applyFont="1" applyFill="1" applyBorder="1" applyAlignment="1">
      <alignment horizontal="center" wrapText="1"/>
    </xf>
    <xf numFmtId="49" fontId="22" fillId="0" borderId="5" xfId="0" applyNumberFormat="1" applyFont="1" applyFill="1" applyBorder="1" applyAlignment="1">
      <alignment horizontal="center"/>
    </xf>
    <xf numFmtId="49" fontId="21" fillId="0" borderId="5" xfId="0" applyNumberFormat="1" applyFont="1" applyFill="1" applyBorder="1" applyAlignment="1">
      <alignment horizontal="center"/>
    </xf>
    <xf numFmtId="49" fontId="21" fillId="0" borderId="5" xfId="0" applyNumberFormat="1" applyFont="1" applyFill="1" applyBorder="1" applyAlignment="1">
      <alignment horizontal="center" wrapText="1"/>
    </xf>
    <xf numFmtId="167" fontId="27" fillId="0" borderId="5" xfId="0" applyNumberFormat="1" applyFont="1" applyFill="1" applyBorder="1" applyAlignment="1" applyProtection="1">
      <alignment horizontal="center" wrapText="1"/>
      <protection locked="0"/>
    </xf>
    <xf numFmtId="10" fontId="27" fillId="0" borderId="5" xfId="0" applyNumberFormat="1" applyFont="1" applyFill="1" applyBorder="1" applyAlignment="1">
      <alignment horizontal="center" wrapText="1"/>
    </xf>
    <xf numFmtId="167" fontId="27" fillId="0" borderId="5" xfId="0" applyNumberFormat="1" applyFont="1" applyFill="1" applyBorder="1" applyAlignment="1">
      <alignment horizontal="center" wrapText="1"/>
    </xf>
    <xf numFmtId="165" fontId="27" fillId="0" borderId="5" xfId="0" applyNumberFormat="1" applyFont="1" applyFill="1" applyBorder="1" applyAlignment="1">
      <alignment horizontal="center" wrapText="1"/>
    </xf>
    <xf numFmtId="10" fontId="28" fillId="0" borderId="5" xfId="0" applyNumberFormat="1" applyFont="1" applyFill="1" applyBorder="1" applyAlignment="1">
      <alignment horizontal="center" wrapText="1"/>
    </xf>
    <xf numFmtId="167" fontId="28" fillId="0" borderId="5" xfId="0" applyNumberFormat="1" applyFont="1" applyFill="1" applyBorder="1" applyAlignment="1">
      <alignment horizontal="center" wrapText="1"/>
    </xf>
    <xf numFmtId="168" fontId="27" fillId="0" borderId="5" xfId="0" applyNumberFormat="1" applyFont="1" applyFill="1" applyBorder="1" applyAlignment="1">
      <alignment horizontal="center" wrapText="1"/>
    </xf>
    <xf numFmtId="166" fontId="21" fillId="0" borderId="5" xfId="0" applyNumberFormat="1" applyFont="1" applyFill="1" applyBorder="1" applyAlignment="1">
      <alignment horizontal="center"/>
    </xf>
    <xf numFmtId="167" fontId="27" fillId="0" borderId="5" xfId="0" applyNumberFormat="1" applyFont="1" applyFill="1" applyBorder="1" applyAlignment="1" applyProtection="1">
      <alignment horizontal="center" wrapText="1"/>
    </xf>
    <xf numFmtId="49" fontId="21" fillId="0" borderId="5" xfId="0" applyNumberFormat="1" applyFont="1" applyFill="1" applyBorder="1" applyAlignment="1" applyProtection="1">
      <alignment horizontal="center" wrapText="1"/>
      <protection locked="0"/>
    </xf>
    <xf numFmtId="1" fontId="21" fillId="0" borderId="5" xfId="0" applyNumberFormat="1" applyFont="1" applyFill="1" applyBorder="1" applyAlignment="1" applyProtection="1">
      <alignment horizontal="center" wrapText="1"/>
      <protection locked="0"/>
    </xf>
    <xf numFmtId="164" fontId="28" fillId="0" borderId="5" xfId="0" applyNumberFormat="1" applyFont="1" applyFill="1" applyBorder="1" applyAlignment="1">
      <alignment horizontal="center" wrapText="1"/>
    </xf>
    <xf numFmtId="0" fontId="28" fillId="0" borderId="5" xfId="0" applyFont="1" applyFill="1" applyBorder="1" applyAlignment="1">
      <alignment horizontal="center" wrapText="1"/>
    </xf>
    <xf numFmtId="49" fontId="21" fillId="0" borderId="5" xfId="0" applyNumberFormat="1" applyFont="1" applyFill="1" applyBorder="1" applyAlignment="1" applyProtection="1">
      <alignment horizontal="justify" wrapText="1"/>
      <protection locked="0"/>
    </xf>
    <xf numFmtId="0" fontId="22" fillId="0" borderId="5" xfId="0" applyFont="1" applyFill="1" applyBorder="1" applyAlignment="1">
      <alignment horizontal="center"/>
    </xf>
    <xf numFmtId="49" fontId="22" fillId="0" borderId="5" xfId="0" applyNumberFormat="1" applyFont="1" applyFill="1" applyBorder="1" applyAlignment="1">
      <alignment horizontal="center" wrapText="1"/>
    </xf>
    <xf numFmtId="167" fontId="26" fillId="0" borderId="5" xfId="0" applyNumberFormat="1" applyFont="1" applyFill="1" applyBorder="1" applyAlignment="1" applyProtection="1">
      <alignment horizontal="center" wrapText="1"/>
    </xf>
    <xf numFmtId="168" fontId="26" fillId="0" borderId="5" xfId="0" applyNumberFormat="1" applyFont="1" applyFill="1" applyBorder="1" applyAlignment="1">
      <alignment horizontal="center" wrapText="1"/>
    </xf>
    <xf numFmtId="10" fontId="26" fillId="0" borderId="5" xfId="0" applyNumberFormat="1" applyFont="1" applyFill="1" applyBorder="1" applyAlignment="1">
      <alignment horizontal="center" wrapText="1"/>
    </xf>
    <xf numFmtId="0" fontId="23" fillId="0" borderId="5" xfId="0" applyFont="1" applyFill="1" applyBorder="1" applyAlignment="1" applyProtection="1">
      <alignment horizontal="justify" wrapText="1"/>
      <protection locked="0"/>
    </xf>
    <xf numFmtId="167" fontId="26" fillId="0" borderId="5" xfId="0" applyNumberFormat="1" applyFont="1" applyFill="1" applyBorder="1" applyAlignment="1" applyProtection="1">
      <alignment horizontal="center" wrapText="1"/>
      <protection locked="0"/>
    </xf>
    <xf numFmtId="0" fontId="22" fillId="0" borderId="5" xfId="0" applyFont="1" applyFill="1" applyBorder="1" applyAlignment="1" applyProtection="1">
      <alignment wrapText="1"/>
      <protection locked="0"/>
    </xf>
    <xf numFmtId="0" fontId="7" fillId="0" borderId="9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/>
    <xf numFmtId="165" fontId="26" fillId="0" borderId="10" xfId="0" applyNumberFormat="1" applyFont="1" applyFill="1" applyBorder="1" applyAlignment="1">
      <alignment horizontal="center" wrapText="1"/>
    </xf>
    <xf numFmtId="0" fontId="22" fillId="0" borderId="9" xfId="0" applyFont="1" applyFill="1" applyBorder="1" applyAlignment="1"/>
    <xf numFmtId="165" fontId="27" fillId="0" borderId="10" xfId="0" applyNumberFormat="1" applyFont="1" applyFill="1" applyBorder="1" applyAlignment="1">
      <alignment horizontal="center" wrapText="1"/>
    </xf>
    <xf numFmtId="165" fontId="28" fillId="0" borderId="10" xfId="0" applyNumberFormat="1" applyFont="1" applyFill="1" applyBorder="1" applyAlignment="1">
      <alignment horizontal="center" wrapText="1"/>
    </xf>
    <xf numFmtId="0" fontId="8" fillId="0" borderId="11" xfId="0" applyFont="1" applyFill="1" applyBorder="1" applyAlignment="1"/>
    <xf numFmtId="167" fontId="26" fillId="0" borderId="12" xfId="0" applyNumberFormat="1" applyFont="1" applyFill="1" applyBorder="1" applyAlignment="1" applyProtection="1">
      <alignment horizontal="center" wrapText="1"/>
    </xf>
    <xf numFmtId="167" fontId="26" fillId="0" borderId="12" xfId="0" applyNumberFormat="1" applyFont="1" applyFill="1" applyBorder="1" applyAlignment="1">
      <alignment horizontal="center" wrapText="1"/>
    </xf>
    <xf numFmtId="165" fontId="26" fillId="0" borderId="13" xfId="0" applyNumberFormat="1" applyFont="1" applyFill="1" applyBorder="1" applyAlignment="1">
      <alignment horizontal="center" wrapText="1"/>
    </xf>
    <xf numFmtId="165" fontId="26" fillId="0" borderId="15" xfId="0" applyNumberFormat="1" applyFont="1" applyFill="1" applyBorder="1" applyAlignment="1">
      <alignment horizontal="center" wrapText="1"/>
    </xf>
    <xf numFmtId="165" fontId="27" fillId="0" borderId="15" xfId="0" applyNumberFormat="1" applyFont="1" applyFill="1" applyBorder="1" applyAlignment="1">
      <alignment horizontal="center" wrapText="1"/>
    </xf>
    <xf numFmtId="167" fontId="26" fillId="0" borderId="18" xfId="0" applyNumberFormat="1" applyFont="1" applyFill="1" applyBorder="1" applyAlignment="1">
      <alignment horizontal="center" wrapText="1"/>
    </xf>
    <xf numFmtId="167" fontId="27" fillId="0" borderId="18" xfId="0" applyNumberFormat="1" applyFont="1" applyFill="1" applyBorder="1" applyAlignment="1">
      <alignment horizontal="center" wrapText="1"/>
    </xf>
    <xf numFmtId="167" fontId="28" fillId="0" borderId="18" xfId="0" applyNumberFormat="1" applyFont="1" applyFill="1" applyBorder="1" applyAlignment="1">
      <alignment horizontal="center" wrapText="1"/>
    </xf>
    <xf numFmtId="167" fontId="26" fillId="0" borderId="19" xfId="0" applyNumberFormat="1" applyFont="1" applyFill="1" applyBorder="1" applyAlignment="1">
      <alignment horizontal="center" wrapText="1"/>
    </xf>
    <xf numFmtId="167" fontId="26" fillId="0" borderId="9" xfId="0" applyNumberFormat="1" applyFont="1" applyFill="1" applyBorder="1" applyAlignment="1">
      <alignment horizontal="center" wrapText="1"/>
    </xf>
    <xf numFmtId="167" fontId="27" fillId="0" borderId="9" xfId="0" applyNumberFormat="1" applyFont="1" applyFill="1" applyBorder="1" applyAlignment="1">
      <alignment horizontal="center" wrapText="1"/>
    </xf>
    <xf numFmtId="167" fontId="28" fillId="0" borderId="9" xfId="0" applyNumberFormat="1" applyFont="1" applyFill="1" applyBorder="1" applyAlignment="1">
      <alignment horizontal="center" wrapText="1"/>
    </xf>
    <xf numFmtId="167" fontId="26" fillId="0" borderId="11" xfId="0" applyNumberFormat="1" applyFont="1" applyFill="1" applyBorder="1" applyAlignment="1" applyProtection="1">
      <alignment horizontal="center" wrapText="1"/>
    </xf>
    <xf numFmtId="0" fontId="7" fillId="3" borderId="10" xfId="0" applyFont="1" applyFill="1" applyBorder="1" applyAlignment="1">
      <alignment horizontal="center" vertical="center" wrapText="1"/>
    </xf>
    <xf numFmtId="0" fontId="21" fillId="3" borderId="9" xfId="0" applyFont="1" applyFill="1" applyBorder="1" applyAlignment="1"/>
    <xf numFmtId="0" fontId="21" fillId="3" borderId="5" xfId="0" applyFont="1" applyFill="1" applyBorder="1" applyAlignment="1">
      <alignment horizontal="center"/>
    </xf>
    <xf numFmtId="0" fontId="22" fillId="3" borderId="5" xfId="0" applyFont="1" applyFill="1" applyBorder="1" applyAlignment="1">
      <alignment horizontal="center" wrapText="1"/>
    </xf>
    <xf numFmtId="167" fontId="26" fillId="3" borderId="5" xfId="0" applyNumberFormat="1" applyFont="1" applyFill="1" applyBorder="1" applyAlignment="1">
      <alignment horizontal="center" wrapText="1"/>
    </xf>
    <xf numFmtId="165" fontId="26" fillId="3" borderId="5" xfId="0" applyNumberFormat="1" applyFont="1" applyFill="1" applyBorder="1" applyAlignment="1">
      <alignment horizontal="center" wrapText="1"/>
    </xf>
    <xf numFmtId="165" fontId="26" fillId="3" borderId="10" xfId="0" applyNumberFormat="1" applyFont="1" applyFill="1" applyBorder="1" applyAlignment="1">
      <alignment horizontal="center" wrapText="1"/>
    </xf>
    <xf numFmtId="167" fontId="26" fillId="5" borderId="5" xfId="0" applyNumberFormat="1" applyFont="1" applyFill="1" applyBorder="1" applyAlignment="1">
      <alignment horizontal="center" wrapText="1"/>
    </xf>
    <xf numFmtId="165" fontId="26" fillId="5" borderId="10" xfId="0" applyNumberFormat="1" applyFont="1" applyFill="1" applyBorder="1" applyAlignment="1">
      <alignment horizontal="center" wrapText="1"/>
    </xf>
    <xf numFmtId="0" fontId="22" fillId="3" borderId="9" xfId="0" applyFont="1" applyFill="1" applyBorder="1" applyAlignment="1"/>
    <xf numFmtId="49" fontId="22" fillId="3" borderId="5" xfId="0" applyNumberFormat="1" applyFont="1" applyFill="1" applyBorder="1" applyAlignment="1">
      <alignment horizontal="center"/>
    </xf>
    <xf numFmtId="49" fontId="21" fillId="0" borderId="5" xfId="0" applyNumberFormat="1" applyFont="1" applyBorder="1" applyAlignment="1">
      <alignment horizontal="center"/>
    </xf>
    <xf numFmtId="49" fontId="21" fillId="0" borderId="5" xfId="0" applyNumberFormat="1" applyFont="1" applyBorder="1" applyAlignment="1">
      <alignment horizontal="center" wrapText="1"/>
    </xf>
    <xf numFmtId="167" fontId="27" fillId="3" borderId="5" xfId="0" applyNumberFormat="1" applyFont="1" applyFill="1" applyBorder="1" applyAlignment="1">
      <alignment horizontal="center" wrapText="1"/>
    </xf>
    <xf numFmtId="0" fontId="23" fillId="5" borderId="9" xfId="0" applyFont="1" applyFill="1" applyBorder="1" applyAlignment="1"/>
    <xf numFmtId="49" fontId="23" fillId="5" borderId="5" xfId="0" applyNumberFormat="1" applyFont="1" applyFill="1" applyBorder="1" applyAlignment="1">
      <alignment horizontal="center"/>
    </xf>
    <xf numFmtId="49" fontId="23" fillId="5" borderId="5" xfId="0" applyNumberFormat="1" applyFont="1" applyFill="1" applyBorder="1" applyAlignment="1">
      <alignment horizontal="center" wrapText="1"/>
    </xf>
    <xf numFmtId="167" fontId="28" fillId="5" borderId="5" xfId="0" applyNumberFormat="1" applyFont="1" applyFill="1" applyBorder="1" applyAlignment="1" applyProtection="1">
      <alignment horizontal="center" wrapText="1"/>
      <protection locked="0"/>
    </xf>
    <xf numFmtId="10" fontId="28" fillId="5" borderId="5" xfId="0" applyNumberFormat="1" applyFont="1" applyFill="1" applyBorder="1" applyAlignment="1">
      <alignment horizontal="center" wrapText="1"/>
    </xf>
    <xf numFmtId="167" fontId="28" fillId="5" borderId="5" xfId="0" applyNumberFormat="1" applyFont="1" applyFill="1" applyBorder="1" applyAlignment="1">
      <alignment horizontal="center" wrapText="1"/>
    </xf>
    <xf numFmtId="165" fontId="28" fillId="5" borderId="5" xfId="0" applyNumberFormat="1" applyFont="1" applyFill="1" applyBorder="1" applyAlignment="1">
      <alignment horizontal="center" wrapText="1"/>
    </xf>
    <xf numFmtId="167" fontId="29" fillId="5" borderId="5" xfId="0" applyNumberFormat="1" applyFont="1" applyFill="1" applyBorder="1" applyAlignment="1">
      <alignment horizontal="center" wrapText="1"/>
    </xf>
    <xf numFmtId="165" fontId="28" fillId="5" borderId="10" xfId="0" applyNumberFormat="1" applyFont="1" applyFill="1" applyBorder="1" applyAlignment="1">
      <alignment horizontal="center" wrapText="1"/>
    </xf>
    <xf numFmtId="166" fontId="23" fillId="5" borderId="5" xfId="0" applyNumberFormat="1" applyFont="1" applyFill="1" applyBorder="1" applyAlignment="1">
      <alignment horizontal="center"/>
    </xf>
    <xf numFmtId="167" fontId="28" fillId="5" borderId="5" xfId="0" applyNumberFormat="1" applyFont="1" applyFill="1" applyBorder="1" applyAlignment="1" applyProtection="1">
      <alignment horizontal="center" wrapText="1"/>
    </xf>
    <xf numFmtId="168" fontId="28" fillId="5" borderId="5" xfId="0" applyNumberFormat="1" applyFont="1" applyFill="1" applyBorder="1" applyAlignment="1">
      <alignment horizontal="center" wrapText="1"/>
    </xf>
    <xf numFmtId="49" fontId="21" fillId="3" borderId="5" xfId="0" applyNumberFormat="1" applyFont="1" applyFill="1" applyBorder="1" applyAlignment="1" applyProtection="1">
      <alignment horizontal="center" wrapText="1"/>
      <protection locked="0"/>
    </xf>
    <xf numFmtId="167" fontId="27" fillId="3" borderId="5" xfId="0" applyNumberFormat="1" applyFont="1" applyFill="1" applyBorder="1" applyAlignment="1" applyProtection="1">
      <alignment horizontal="center" wrapText="1"/>
    </xf>
    <xf numFmtId="49" fontId="23" fillId="5" borderId="5" xfId="0" applyNumberFormat="1" applyFont="1" applyFill="1" applyBorder="1" applyAlignment="1" applyProtection="1">
      <alignment horizontal="center" wrapText="1"/>
      <protection locked="0"/>
    </xf>
    <xf numFmtId="0" fontId="23" fillId="5" borderId="9" xfId="0" applyFont="1" applyFill="1" applyBorder="1" applyAlignment="1">
      <alignment horizontal="center"/>
    </xf>
    <xf numFmtId="164" fontId="28" fillId="5" borderId="5" xfId="0" applyNumberFormat="1" applyFont="1" applyFill="1" applyBorder="1" applyAlignment="1">
      <alignment horizontal="center" wrapText="1"/>
    </xf>
    <xf numFmtId="0" fontId="28" fillId="5" borderId="5" xfId="0" applyFont="1" applyFill="1" applyBorder="1" applyAlignment="1">
      <alignment horizontal="center" wrapText="1"/>
    </xf>
    <xf numFmtId="165" fontId="27" fillId="5" borderId="10" xfId="0" applyNumberFormat="1" applyFont="1" applyFill="1" applyBorder="1" applyAlignment="1">
      <alignment horizontal="center" wrapText="1"/>
    </xf>
    <xf numFmtId="49" fontId="21" fillId="0" borderId="5" xfId="0" applyNumberFormat="1" applyFont="1" applyBorder="1" applyAlignment="1" applyProtection="1">
      <alignment horizontal="center" wrapText="1"/>
      <protection locked="0"/>
    </xf>
    <xf numFmtId="165" fontId="27" fillId="5" borderId="5" xfId="0" applyNumberFormat="1" applyFont="1" applyFill="1" applyBorder="1" applyAlignment="1">
      <alignment horizontal="center" wrapText="1"/>
    </xf>
    <xf numFmtId="49" fontId="22" fillId="0" borderId="5" xfId="0" applyNumberFormat="1" applyFont="1" applyBorder="1" applyAlignment="1">
      <alignment horizontal="center"/>
    </xf>
    <xf numFmtId="49" fontId="21" fillId="3" borderId="5" xfId="0" applyNumberFormat="1" applyFont="1" applyFill="1" applyBorder="1" applyAlignment="1">
      <alignment horizontal="center"/>
    </xf>
    <xf numFmtId="167" fontId="27" fillId="5" borderId="5" xfId="0" applyNumberFormat="1" applyFont="1" applyFill="1" applyBorder="1" applyAlignment="1">
      <alignment horizontal="center" wrapText="1"/>
    </xf>
    <xf numFmtId="0" fontId="23" fillId="4" borderId="9" xfId="0" applyFont="1" applyFill="1" applyBorder="1" applyAlignment="1"/>
    <xf numFmtId="49" fontId="23" fillId="4" borderId="5" xfId="0" applyNumberFormat="1" applyFont="1" applyFill="1" applyBorder="1" applyAlignment="1">
      <alignment horizontal="center"/>
    </xf>
    <xf numFmtId="167" fontId="28" fillId="4" borderId="5" xfId="0" applyNumberFormat="1" applyFont="1" applyFill="1" applyBorder="1" applyAlignment="1">
      <alignment horizontal="center" wrapText="1"/>
    </xf>
    <xf numFmtId="10" fontId="28" fillId="4" borderId="5" xfId="0" applyNumberFormat="1" applyFont="1" applyFill="1" applyBorder="1" applyAlignment="1">
      <alignment horizontal="center" wrapText="1"/>
    </xf>
    <xf numFmtId="167" fontId="26" fillId="4" borderId="5" xfId="0" applyNumberFormat="1" applyFont="1" applyFill="1" applyBorder="1" applyAlignment="1">
      <alignment horizontal="center" wrapText="1"/>
    </xf>
    <xf numFmtId="49" fontId="21" fillId="2" borderId="5" xfId="0" applyNumberFormat="1" applyFont="1" applyFill="1" applyBorder="1" applyAlignment="1">
      <alignment horizontal="center" wrapText="1"/>
    </xf>
    <xf numFmtId="165" fontId="28" fillId="4" borderId="5" xfId="0" applyNumberFormat="1" applyFont="1" applyFill="1" applyBorder="1" applyAlignment="1">
      <alignment horizontal="center" wrapText="1"/>
    </xf>
    <xf numFmtId="0" fontId="23" fillId="5" borderId="5" xfId="0" applyFont="1" applyFill="1" applyBorder="1" applyAlignment="1">
      <alignment horizontal="center"/>
    </xf>
    <xf numFmtId="0" fontId="22" fillId="0" borderId="5" xfId="0" applyFont="1" applyBorder="1" applyAlignment="1">
      <alignment horizontal="center"/>
    </xf>
    <xf numFmtId="165" fontId="26" fillId="2" borderId="5" xfId="0" applyNumberFormat="1" applyFont="1" applyFill="1" applyBorder="1" applyAlignment="1">
      <alignment horizontal="center" wrapText="1"/>
    </xf>
    <xf numFmtId="167" fontId="26" fillId="2" borderId="5" xfId="0" applyNumberFormat="1" applyFont="1" applyFill="1" applyBorder="1" applyAlignment="1">
      <alignment horizontal="center" wrapText="1"/>
    </xf>
    <xf numFmtId="0" fontId="23" fillId="4" borderId="5" xfId="0" applyFont="1" applyFill="1" applyBorder="1" applyAlignment="1">
      <alignment horizontal="center"/>
    </xf>
    <xf numFmtId="49" fontId="23" fillId="4" borderId="5" xfId="0" applyNumberFormat="1" applyFont="1" applyFill="1" applyBorder="1" applyAlignment="1">
      <alignment horizontal="center" wrapText="1"/>
    </xf>
    <xf numFmtId="167" fontId="28" fillId="4" borderId="5" xfId="0" applyNumberFormat="1" applyFont="1" applyFill="1" applyBorder="1" applyAlignment="1" applyProtection="1">
      <alignment horizontal="center" wrapText="1"/>
    </xf>
    <xf numFmtId="0" fontId="22" fillId="3" borderId="5" xfId="0" applyFont="1" applyFill="1" applyBorder="1" applyAlignment="1">
      <alignment horizontal="center"/>
    </xf>
    <xf numFmtId="49" fontId="22" fillId="3" borderId="5" xfId="0" applyNumberFormat="1" applyFont="1" applyFill="1" applyBorder="1" applyAlignment="1">
      <alignment horizontal="center" wrapText="1"/>
    </xf>
    <xf numFmtId="167" fontId="26" fillId="3" borderId="5" xfId="0" applyNumberFormat="1" applyFont="1" applyFill="1" applyBorder="1" applyAlignment="1" applyProtection="1">
      <alignment horizontal="center" wrapText="1"/>
    </xf>
    <xf numFmtId="165" fontId="26" fillId="2" borderId="10" xfId="0" applyNumberFormat="1" applyFont="1" applyFill="1" applyBorder="1" applyAlignment="1">
      <alignment horizontal="center" wrapText="1"/>
    </xf>
    <xf numFmtId="169" fontId="26" fillId="2" borderId="5" xfId="0" applyNumberFormat="1" applyFont="1" applyFill="1" applyBorder="1" applyAlignment="1">
      <alignment horizontal="center" wrapText="1"/>
    </xf>
    <xf numFmtId="168" fontId="26" fillId="2" borderId="5" xfId="0" applyNumberFormat="1" applyFont="1" applyFill="1" applyBorder="1" applyAlignment="1">
      <alignment horizontal="center" wrapText="1"/>
    </xf>
    <xf numFmtId="10" fontId="26" fillId="2" borderId="5" xfId="0" applyNumberFormat="1" applyFont="1" applyFill="1" applyBorder="1" applyAlignment="1">
      <alignment horizontal="center" wrapText="1"/>
    </xf>
    <xf numFmtId="49" fontId="22" fillId="0" borderId="5" xfId="0" applyNumberFormat="1" applyFont="1" applyBorder="1" applyAlignment="1">
      <alignment horizontal="center" wrapText="1"/>
    </xf>
    <xf numFmtId="165" fontId="28" fillId="2" borderId="5" xfId="0" applyNumberFormat="1" applyFont="1" applyFill="1" applyBorder="1" applyAlignment="1">
      <alignment horizontal="center" wrapText="1"/>
    </xf>
    <xf numFmtId="167" fontId="28" fillId="2" borderId="5" xfId="0" applyNumberFormat="1" applyFont="1" applyFill="1" applyBorder="1" applyAlignment="1">
      <alignment horizontal="center" wrapText="1"/>
    </xf>
    <xf numFmtId="0" fontId="8" fillId="0" borderId="12" xfId="0" applyFont="1" applyBorder="1" applyAlignment="1">
      <alignment horizontal="center"/>
    </xf>
    <xf numFmtId="0" fontId="9" fillId="0" borderId="12" xfId="0" applyFont="1" applyBorder="1" applyAlignment="1">
      <alignment horizontal="center" wrapText="1"/>
    </xf>
    <xf numFmtId="165" fontId="26" fillId="2" borderId="12" xfId="0" applyNumberFormat="1" applyFont="1" applyFill="1" applyBorder="1" applyAlignment="1">
      <alignment horizontal="center" wrapText="1"/>
    </xf>
    <xf numFmtId="167" fontId="26" fillId="2" borderId="12" xfId="0" applyNumberFormat="1" applyFont="1" applyFill="1" applyBorder="1" applyAlignment="1">
      <alignment horizontal="center" wrapText="1"/>
    </xf>
    <xf numFmtId="167" fontId="26" fillId="3" borderId="12" xfId="0" applyNumberFormat="1" applyFont="1" applyFill="1" applyBorder="1" applyAlignment="1" applyProtection="1">
      <alignment horizontal="center" wrapText="1"/>
    </xf>
    <xf numFmtId="167" fontId="26" fillId="3" borderId="12" xfId="0" applyNumberFormat="1" applyFont="1" applyFill="1" applyBorder="1" applyAlignment="1">
      <alignment horizontal="center" wrapText="1"/>
    </xf>
    <xf numFmtId="165" fontId="26" fillId="2" borderId="13" xfId="0" applyNumberFormat="1" applyFont="1" applyFill="1" applyBorder="1" applyAlignment="1">
      <alignment horizontal="center" wrapText="1"/>
    </xf>
    <xf numFmtId="0" fontId="7" fillId="3" borderId="15" xfId="0" applyFont="1" applyFill="1" applyBorder="1" applyAlignment="1">
      <alignment horizontal="center" vertical="center" wrapText="1"/>
    </xf>
    <xf numFmtId="165" fontId="26" fillId="3" borderId="15" xfId="0" applyNumberFormat="1" applyFont="1" applyFill="1" applyBorder="1" applyAlignment="1">
      <alignment horizontal="center" wrapText="1"/>
    </xf>
    <xf numFmtId="165" fontId="26" fillId="5" borderId="15" xfId="0" applyNumberFormat="1" applyFont="1" applyFill="1" applyBorder="1" applyAlignment="1">
      <alignment horizontal="center" wrapText="1"/>
    </xf>
    <xf numFmtId="165" fontId="27" fillId="3" borderId="15" xfId="0" applyNumberFormat="1" applyFont="1" applyFill="1" applyBorder="1" applyAlignment="1">
      <alignment horizontal="center" wrapText="1"/>
    </xf>
    <xf numFmtId="165" fontId="28" fillId="5" borderId="15" xfId="0" applyNumberFormat="1" applyFont="1" applyFill="1" applyBorder="1" applyAlignment="1">
      <alignment horizontal="center" wrapText="1"/>
    </xf>
    <xf numFmtId="165" fontId="26" fillId="2" borderId="15" xfId="0" applyNumberFormat="1" applyFont="1" applyFill="1" applyBorder="1" applyAlignment="1">
      <alignment horizontal="center" wrapText="1"/>
    </xf>
    <xf numFmtId="165" fontId="28" fillId="4" borderId="15" xfId="0" applyNumberFormat="1" applyFont="1" applyFill="1" applyBorder="1" applyAlignment="1">
      <alignment horizontal="center" wrapText="1"/>
    </xf>
    <xf numFmtId="165" fontId="26" fillId="2" borderId="16" xfId="0" applyNumberFormat="1" applyFont="1" applyFill="1" applyBorder="1" applyAlignment="1">
      <alignment horizontal="center" wrapText="1"/>
    </xf>
    <xf numFmtId="0" fontId="7" fillId="3" borderId="18" xfId="0" applyFont="1" applyFill="1" applyBorder="1" applyAlignment="1">
      <alignment horizontal="center" vertical="center" wrapText="1"/>
    </xf>
    <xf numFmtId="167" fontId="26" fillId="3" borderId="18" xfId="0" applyNumberFormat="1" applyFont="1" applyFill="1" applyBorder="1" applyAlignment="1">
      <alignment horizontal="center" wrapText="1"/>
    </xf>
    <xf numFmtId="167" fontId="28" fillId="5" borderId="18" xfId="0" applyNumberFormat="1" applyFont="1" applyFill="1" applyBorder="1" applyAlignment="1">
      <alignment horizontal="center" wrapText="1"/>
    </xf>
    <xf numFmtId="167" fontId="27" fillId="3" borderId="18" xfId="0" applyNumberFormat="1" applyFont="1" applyFill="1" applyBorder="1" applyAlignment="1">
      <alignment horizontal="center" wrapText="1"/>
    </xf>
    <xf numFmtId="164" fontId="28" fillId="5" borderId="18" xfId="0" applyNumberFormat="1" applyFont="1" applyFill="1" applyBorder="1" applyAlignment="1">
      <alignment horizontal="center" wrapText="1"/>
    </xf>
    <xf numFmtId="167" fontId="28" fillId="4" borderId="18" xfId="0" applyNumberFormat="1" applyFont="1" applyFill="1" applyBorder="1" applyAlignment="1">
      <alignment horizontal="center" wrapText="1"/>
    </xf>
    <xf numFmtId="167" fontId="26" fillId="3" borderId="9" xfId="0" applyNumberFormat="1" applyFont="1" applyFill="1" applyBorder="1" applyAlignment="1">
      <alignment horizontal="center" wrapText="1"/>
    </xf>
    <xf numFmtId="165" fontId="27" fillId="3" borderId="10" xfId="0" applyNumberFormat="1" applyFont="1" applyFill="1" applyBorder="1" applyAlignment="1">
      <alignment horizontal="center" wrapText="1"/>
    </xf>
    <xf numFmtId="167" fontId="28" fillId="5" borderId="9" xfId="0" applyNumberFormat="1" applyFont="1" applyFill="1" applyBorder="1" applyAlignment="1">
      <alignment horizontal="center" wrapText="1"/>
    </xf>
    <xf numFmtId="167" fontId="27" fillId="3" borderId="9" xfId="0" applyNumberFormat="1" applyFont="1" applyFill="1" applyBorder="1" applyAlignment="1">
      <alignment horizontal="center" wrapText="1"/>
    </xf>
    <xf numFmtId="0" fontId="28" fillId="5" borderId="9" xfId="0" applyFont="1" applyFill="1" applyBorder="1" applyAlignment="1">
      <alignment horizontal="center" wrapText="1"/>
    </xf>
    <xf numFmtId="164" fontId="28" fillId="5" borderId="9" xfId="0" applyNumberFormat="1" applyFont="1" applyFill="1" applyBorder="1" applyAlignment="1">
      <alignment horizontal="center" wrapText="1"/>
    </xf>
    <xf numFmtId="167" fontId="28" fillId="4" borderId="9" xfId="0" applyNumberFormat="1" applyFont="1" applyFill="1" applyBorder="1" applyAlignment="1">
      <alignment horizontal="center" wrapText="1"/>
    </xf>
    <xf numFmtId="49" fontId="21" fillId="6" borderId="5" xfId="0" applyNumberFormat="1" applyFont="1" applyFill="1" applyBorder="1" applyAlignment="1">
      <alignment horizontal="center"/>
    </xf>
    <xf numFmtId="49" fontId="23" fillId="6" borderId="5" xfId="0" applyNumberFormat="1" applyFont="1" applyFill="1" applyBorder="1" applyAlignment="1">
      <alignment horizontal="center"/>
    </xf>
    <xf numFmtId="0" fontId="23" fillId="3" borderId="9" xfId="0" applyFont="1" applyFill="1" applyBorder="1" applyAlignment="1"/>
    <xf numFmtId="49" fontId="23" fillId="3" borderId="5" xfId="0" applyNumberFormat="1" applyFont="1" applyFill="1" applyBorder="1" applyAlignment="1" applyProtection="1">
      <alignment horizontal="center" wrapText="1"/>
      <protection locked="0"/>
    </xf>
    <xf numFmtId="167" fontId="28" fillId="3" borderId="5" xfId="0" applyNumberFormat="1" applyFont="1" applyFill="1" applyBorder="1" applyAlignment="1" applyProtection="1">
      <alignment horizontal="center" wrapText="1"/>
    </xf>
    <xf numFmtId="165" fontId="28" fillId="0" borderId="5" xfId="0" applyNumberFormat="1" applyFont="1" applyFill="1" applyBorder="1" applyAlignment="1">
      <alignment horizontal="center" wrapText="1"/>
    </xf>
    <xf numFmtId="165" fontId="28" fillId="3" borderId="15" xfId="0" applyNumberFormat="1" applyFont="1" applyFill="1" applyBorder="1" applyAlignment="1">
      <alignment horizontal="center" wrapText="1"/>
    </xf>
    <xf numFmtId="167" fontId="28" fillId="3" borderId="9" xfId="0" applyNumberFormat="1" applyFont="1" applyFill="1" applyBorder="1" applyAlignment="1">
      <alignment horizontal="center" wrapText="1"/>
    </xf>
    <xf numFmtId="167" fontId="28" fillId="3" borderId="5" xfId="0" applyNumberFormat="1" applyFont="1" applyFill="1" applyBorder="1" applyAlignment="1">
      <alignment horizontal="center" wrapText="1"/>
    </xf>
    <xf numFmtId="167" fontId="28" fillId="3" borderId="18" xfId="0" applyNumberFormat="1" applyFont="1" applyFill="1" applyBorder="1" applyAlignment="1">
      <alignment horizontal="center" wrapText="1"/>
    </xf>
    <xf numFmtId="0" fontId="13" fillId="3" borderId="0" xfId="0" applyFont="1" applyFill="1" applyBorder="1" applyAlignment="1">
      <alignment horizontal="right" wrapText="1"/>
    </xf>
    <xf numFmtId="0" fontId="13" fillId="3" borderId="0" xfId="0" applyFont="1" applyFill="1" applyBorder="1" applyAlignment="1">
      <alignment wrapText="1"/>
    </xf>
    <xf numFmtId="0" fontId="13" fillId="3" borderId="0" xfId="0" applyFont="1" applyFill="1" applyAlignment="1">
      <alignment wrapText="1"/>
    </xf>
    <xf numFmtId="0" fontId="13" fillId="3" borderId="0" xfId="0" applyFont="1" applyFill="1"/>
    <xf numFmtId="49" fontId="23" fillId="0" borderId="5" xfId="0" applyNumberFormat="1" applyFont="1" applyFill="1" applyBorder="1" applyAlignment="1">
      <alignment horizontal="center" wrapText="1"/>
    </xf>
    <xf numFmtId="1" fontId="21" fillId="0" borderId="5" xfId="0" applyNumberFormat="1" applyFont="1" applyFill="1" applyBorder="1" applyAlignment="1">
      <alignment horizontal="center"/>
    </xf>
    <xf numFmtId="1" fontId="23" fillId="0" borderId="5" xfId="0" applyNumberFormat="1" applyFont="1" applyFill="1" applyBorder="1" applyAlignment="1">
      <alignment horizontal="center"/>
    </xf>
    <xf numFmtId="1" fontId="23" fillId="0" borderId="5" xfId="0" applyNumberFormat="1" applyFont="1" applyFill="1" applyBorder="1" applyAlignment="1" applyProtection="1">
      <alignment horizontal="center" wrapText="1"/>
      <protection locked="0"/>
    </xf>
    <xf numFmtId="49" fontId="23" fillId="0" borderId="5" xfId="0" applyNumberFormat="1" applyFont="1" applyFill="1" applyBorder="1" applyAlignment="1">
      <alignment horizontal="center"/>
    </xf>
    <xf numFmtId="0" fontId="23" fillId="7" borderId="9" xfId="0" applyFont="1" applyFill="1" applyBorder="1" applyAlignment="1"/>
    <xf numFmtId="49" fontId="23" fillId="7" borderId="5" xfId="0" applyNumberFormat="1" applyFont="1" applyFill="1" applyBorder="1" applyAlignment="1">
      <alignment horizontal="center"/>
    </xf>
    <xf numFmtId="10" fontId="28" fillId="7" borderId="5" xfId="3" applyNumberFormat="1" applyFont="1" applyFill="1" applyBorder="1" applyAlignment="1">
      <alignment horizontal="center" wrapText="1"/>
    </xf>
    <xf numFmtId="167" fontId="28" fillId="7" borderId="5" xfId="0" applyNumberFormat="1" applyFont="1" applyFill="1" applyBorder="1" applyAlignment="1">
      <alignment horizontal="center" wrapText="1"/>
    </xf>
    <xf numFmtId="165" fontId="28" fillId="7" borderId="15" xfId="0" applyNumberFormat="1" applyFont="1" applyFill="1" applyBorder="1" applyAlignment="1">
      <alignment horizontal="center" wrapText="1"/>
    </xf>
    <xf numFmtId="165" fontId="28" fillId="7" borderId="5" xfId="0" applyNumberFormat="1" applyFont="1" applyFill="1" applyBorder="1" applyAlignment="1">
      <alignment horizontal="center" wrapText="1"/>
    </xf>
    <xf numFmtId="167" fontId="26" fillId="7" borderId="5" xfId="0" applyNumberFormat="1" applyFont="1" applyFill="1" applyBorder="1" applyAlignment="1">
      <alignment horizontal="center" wrapText="1"/>
    </xf>
    <xf numFmtId="165" fontId="28" fillId="7" borderId="10" xfId="0" applyNumberFormat="1" applyFont="1" applyFill="1" applyBorder="1" applyAlignment="1">
      <alignment horizontal="center" wrapText="1"/>
    </xf>
    <xf numFmtId="167" fontId="28" fillId="7" borderId="18" xfId="0" applyNumberFormat="1" applyFont="1" applyFill="1" applyBorder="1" applyAlignment="1">
      <alignment horizontal="center" wrapText="1"/>
    </xf>
    <xf numFmtId="0" fontId="13" fillId="7" borderId="0" xfId="0" applyFont="1" applyFill="1" applyBorder="1" applyAlignment="1">
      <alignment horizontal="right" wrapText="1"/>
    </xf>
    <xf numFmtId="0" fontId="13" fillId="7" borderId="0" xfId="0" applyFont="1" applyFill="1" applyBorder="1" applyAlignment="1">
      <alignment wrapText="1"/>
    </xf>
    <xf numFmtId="0" fontId="13" fillId="7" borderId="0" xfId="0" applyFont="1" applyFill="1" applyBorder="1"/>
    <xf numFmtId="0" fontId="23" fillId="8" borderId="9" xfId="0" applyFont="1" applyFill="1" applyBorder="1" applyAlignment="1">
      <alignment horizontal="center"/>
    </xf>
    <xf numFmtId="49" fontId="23" fillId="8" borderId="5" xfId="0" applyNumberFormat="1" applyFont="1" applyFill="1" applyBorder="1" applyAlignment="1" applyProtection="1">
      <alignment horizontal="center" wrapText="1"/>
      <protection locked="0"/>
    </xf>
    <xf numFmtId="1" fontId="23" fillId="8" borderId="5" xfId="0" applyNumberFormat="1" applyFont="1" applyFill="1" applyBorder="1" applyAlignment="1" applyProtection="1">
      <alignment horizontal="center" wrapText="1"/>
      <protection locked="0"/>
    </xf>
    <xf numFmtId="0" fontId="21" fillId="8" borderId="9" xfId="0" applyFont="1" applyFill="1" applyBorder="1" applyAlignment="1"/>
    <xf numFmtId="49" fontId="21" fillId="8" borderId="5" xfId="0" applyNumberFormat="1" applyFont="1" applyFill="1" applyBorder="1" applyAlignment="1" applyProtection="1">
      <alignment horizontal="center" wrapText="1"/>
      <protection locked="0"/>
    </xf>
    <xf numFmtId="1" fontId="21" fillId="8" borderId="5" xfId="0" applyNumberFormat="1" applyFont="1" applyFill="1" applyBorder="1" applyAlignment="1" applyProtection="1">
      <alignment horizontal="center" wrapText="1"/>
      <protection locked="0"/>
    </xf>
    <xf numFmtId="0" fontId="23" fillId="8" borderId="9" xfId="0" applyFont="1" applyFill="1" applyBorder="1" applyAlignment="1"/>
    <xf numFmtId="165" fontId="28" fillId="8" borderId="5" xfId="0" applyNumberFormat="1" applyFont="1" applyFill="1" applyBorder="1" applyAlignment="1">
      <alignment horizontal="center" wrapText="1"/>
    </xf>
    <xf numFmtId="167" fontId="28" fillId="8" borderId="5" xfId="0" applyNumberFormat="1" applyFont="1" applyFill="1" applyBorder="1" applyAlignment="1">
      <alignment horizontal="center" wrapText="1"/>
    </xf>
    <xf numFmtId="165" fontId="28" fillId="8" borderId="15" xfId="0" applyNumberFormat="1" applyFont="1" applyFill="1" applyBorder="1" applyAlignment="1">
      <alignment horizontal="center" wrapText="1"/>
    </xf>
    <xf numFmtId="165" fontId="27" fillId="8" borderId="5" xfId="0" applyNumberFormat="1" applyFont="1" applyFill="1" applyBorder="1" applyAlignment="1">
      <alignment horizontal="center" wrapText="1"/>
    </xf>
    <xf numFmtId="167" fontId="27" fillId="8" borderId="5" xfId="0" applyNumberFormat="1" applyFont="1" applyFill="1" applyBorder="1" applyAlignment="1">
      <alignment horizontal="center" wrapText="1"/>
    </xf>
    <xf numFmtId="165" fontId="27" fillId="8" borderId="15" xfId="0" applyNumberFormat="1" applyFont="1" applyFill="1" applyBorder="1" applyAlignment="1">
      <alignment horizontal="center" wrapText="1"/>
    </xf>
    <xf numFmtId="167" fontId="27" fillId="8" borderId="9" xfId="0" applyNumberFormat="1" applyFont="1" applyFill="1" applyBorder="1" applyAlignment="1">
      <alignment horizontal="center" wrapText="1"/>
    </xf>
    <xf numFmtId="167" fontId="28" fillId="8" borderId="9" xfId="0" applyNumberFormat="1" applyFont="1" applyFill="1" applyBorder="1" applyAlignment="1">
      <alignment horizontal="center" wrapText="1"/>
    </xf>
    <xf numFmtId="164" fontId="27" fillId="8" borderId="5" xfId="0" applyNumberFormat="1" applyFont="1" applyFill="1" applyBorder="1" applyAlignment="1">
      <alignment horizontal="center" wrapText="1"/>
    </xf>
    <xf numFmtId="165" fontId="28" fillId="8" borderId="10" xfId="0" applyNumberFormat="1" applyFont="1" applyFill="1" applyBorder="1" applyAlignment="1">
      <alignment horizontal="center" wrapText="1"/>
    </xf>
    <xf numFmtId="164" fontId="28" fillId="8" borderId="18" xfId="0" applyNumberFormat="1" applyFont="1" applyFill="1" applyBorder="1" applyAlignment="1">
      <alignment horizontal="center" wrapText="1"/>
    </xf>
    <xf numFmtId="164" fontId="28" fillId="8" borderId="5" xfId="0" applyNumberFormat="1" applyFont="1" applyFill="1" applyBorder="1" applyAlignment="1">
      <alignment horizontal="center" wrapText="1"/>
    </xf>
    <xf numFmtId="165" fontId="27" fillId="8" borderId="10" xfId="0" applyNumberFormat="1" applyFont="1" applyFill="1" applyBorder="1" applyAlignment="1">
      <alignment horizontal="center" wrapText="1"/>
    </xf>
    <xf numFmtId="167" fontId="27" fillId="8" borderId="18" xfId="0" applyNumberFormat="1" applyFont="1" applyFill="1" applyBorder="1" applyAlignment="1">
      <alignment horizontal="center" wrapText="1"/>
    </xf>
    <xf numFmtId="167" fontId="28" fillId="8" borderId="18" xfId="0" applyNumberFormat="1" applyFont="1" applyFill="1" applyBorder="1" applyAlignment="1">
      <alignment horizontal="center" wrapText="1"/>
    </xf>
    <xf numFmtId="49" fontId="23" fillId="8" borderId="5" xfId="0" applyNumberFormat="1" applyFont="1" applyFill="1" applyBorder="1" applyAlignment="1">
      <alignment horizontal="center"/>
    </xf>
    <xf numFmtId="167" fontId="26" fillId="8" borderId="5" xfId="0" applyNumberFormat="1" applyFont="1" applyFill="1" applyBorder="1" applyAlignment="1">
      <alignment horizontal="center" wrapText="1"/>
    </xf>
    <xf numFmtId="49" fontId="23" fillId="8" borderId="5" xfId="0" applyNumberFormat="1" applyFont="1" applyFill="1" applyBorder="1" applyAlignment="1">
      <alignment horizontal="center" wrapText="1"/>
    </xf>
    <xf numFmtId="0" fontId="22" fillId="8" borderId="9" xfId="0" applyFont="1" applyFill="1" applyBorder="1" applyAlignment="1"/>
    <xf numFmtId="49" fontId="22" fillId="8" borderId="5" xfId="0" applyNumberFormat="1" applyFont="1" applyFill="1" applyBorder="1" applyAlignment="1">
      <alignment horizontal="center"/>
    </xf>
    <xf numFmtId="165" fontId="26" fillId="8" borderId="5" xfId="0" applyNumberFormat="1" applyFont="1" applyFill="1" applyBorder="1" applyAlignment="1">
      <alignment horizontal="center" wrapText="1"/>
    </xf>
    <xf numFmtId="165" fontId="26" fillId="8" borderId="15" xfId="0" applyNumberFormat="1" applyFont="1" applyFill="1" applyBorder="1" applyAlignment="1">
      <alignment horizontal="center" wrapText="1"/>
    </xf>
    <xf numFmtId="167" fontId="26" fillId="8" borderId="9" xfId="0" applyNumberFormat="1" applyFont="1" applyFill="1" applyBorder="1" applyAlignment="1">
      <alignment horizontal="center" wrapText="1"/>
    </xf>
    <xf numFmtId="165" fontId="26" fillId="8" borderId="10" xfId="0" applyNumberFormat="1" applyFont="1" applyFill="1" applyBorder="1" applyAlignment="1">
      <alignment horizontal="center" wrapText="1"/>
    </xf>
    <xf numFmtId="167" fontId="26" fillId="8" borderId="18" xfId="0" applyNumberFormat="1" applyFont="1" applyFill="1" applyBorder="1" applyAlignment="1">
      <alignment horizontal="center" wrapText="1"/>
    </xf>
    <xf numFmtId="49" fontId="23" fillId="8" borderId="5" xfId="0" applyNumberFormat="1" applyFont="1" applyFill="1" applyBorder="1" applyAlignment="1" applyProtection="1">
      <alignment horizontal="justify" wrapText="1"/>
      <protection locked="0"/>
    </xf>
    <xf numFmtId="0" fontId="6" fillId="0" borderId="0" xfId="0" applyFont="1" applyFill="1" applyAlignment="1">
      <alignment horizontal="center" wrapText="1"/>
    </xf>
    <xf numFmtId="165" fontId="12" fillId="0" borderId="0" xfId="0" applyNumberFormat="1" applyFont="1" applyFill="1" applyAlignment="1">
      <alignment wrapText="1"/>
    </xf>
    <xf numFmtId="0" fontId="6" fillId="0" borderId="0" xfId="0" applyFont="1" applyFill="1" applyBorder="1" applyAlignment="1">
      <alignment horizontal="center" wrapText="1"/>
    </xf>
    <xf numFmtId="0" fontId="10" fillId="0" borderId="0" xfId="0" applyFont="1" applyFill="1" applyAlignment="1"/>
    <xf numFmtId="0" fontId="22" fillId="8" borderId="5" xfId="0" applyFont="1" applyFill="1" applyBorder="1" applyAlignment="1" applyProtection="1">
      <alignment horizontal="justify" wrapText="1"/>
      <protection locked="0"/>
    </xf>
    <xf numFmtId="0" fontId="22" fillId="3" borderId="5" xfId="0" applyNumberFormat="1" applyFont="1" applyFill="1" applyBorder="1" applyAlignment="1" applyProtection="1">
      <alignment horizontal="justify" wrapText="1"/>
      <protection locked="0"/>
    </xf>
    <xf numFmtId="0" fontId="21" fillId="0" borderId="5" xfId="0" applyFont="1" applyFill="1" applyBorder="1" applyAlignment="1">
      <alignment horizontal="justify" wrapText="1"/>
    </xf>
    <xf numFmtId="0" fontId="19" fillId="5" borderId="5" xfId="0" applyFont="1" applyFill="1" applyBorder="1" applyAlignment="1" applyProtection="1">
      <alignment horizontal="justify" wrapText="1"/>
      <protection locked="0"/>
    </xf>
    <xf numFmtId="49" fontId="21" fillId="0" borderId="5" xfId="0" applyNumberFormat="1" applyFont="1" applyFill="1" applyBorder="1" applyAlignment="1">
      <alignment horizontal="justify" wrapText="1"/>
    </xf>
    <xf numFmtId="0" fontId="19" fillId="5" borderId="5" xfId="0" applyFont="1" applyFill="1" applyBorder="1" applyAlignment="1">
      <alignment horizontal="justify" wrapText="1"/>
    </xf>
    <xf numFmtId="0" fontId="21" fillId="0" borderId="5" xfId="0" applyFont="1" applyBorder="1" applyAlignment="1">
      <alignment horizontal="justify" wrapText="1"/>
    </xf>
    <xf numFmtId="0" fontId="22" fillId="2" borderId="5" xfId="0" applyFont="1" applyFill="1" applyBorder="1" applyAlignment="1">
      <alignment horizontal="justify" wrapText="1"/>
    </xf>
    <xf numFmtId="0" fontId="22" fillId="0" borderId="5" xfId="0" applyFont="1" applyFill="1" applyBorder="1" applyAlignment="1" applyProtection="1">
      <alignment horizontal="justify" wrapText="1"/>
      <protection locked="0"/>
    </xf>
    <xf numFmtId="49" fontId="21" fillId="3" borderId="5" xfId="0" applyNumberFormat="1" applyFont="1" applyFill="1" applyBorder="1" applyAlignment="1" applyProtection="1">
      <alignment horizontal="justify" wrapText="1"/>
      <protection locked="0"/>
    </xf>
    <xf numFmtId="49" fontId="23" fillId="3" borderId="5" xfId="0" applyNumberFormat="1" applyFont="1" applyFill="1" applyBorder="1" applyAlignment="1" applyProtection="1">
      <alignment horizontal="justify" wrapText="1"/>
      <protection locked="0"/>
    </xf>
    <xf numFmtId="0" fontId="19" fillId="8" borderId="5" xfId="0" applyFont="1" applyFill="1" applyBorder="1" applyAlignment="1" applyProtection="1">
      <alignment horizontal="justify" wrapText="1"/>
      <protection locked="0"/>
    </xf>
    <xf numFmtId="49" fontId="21" fillId="8" borderId="5" xfId="0" applyNumberFormat="1" applyFont="1" applyFill="1" applyBorder="1" applyAlignment="1" applyProtection="1">
      <alignment horizontal="justify" wrapText="1"/>
      <protection locked="0"/>
    </xf>
    <xf numFmtId="49" fontId="21" fillId="0" borderId="5" xfId="0" applyNumberFormat="1" applyFont="1" applyBorder="1" applyAlignment="1" applyProtection="1">
      <alignment horizontal="justify" wrapText="1"/>
      <protection locked="0"/>
    </xf>
    <xf numFmtId="49" fontId="19" fillId="5" borderId="5" xfId="0" applyNumberFormat="1" applyFont="1" applyFill="1" applyBorder="1" applyAlignment="1">
      <alignment horizontal="justify" wrapText="1"/>
    </xf>
    <xf numFmtId="49" fontId="21" fillId="3" borderId="5" xfId="0" applyNumberFormat="1" applyFont="1" applyFill="1" applyBorder="1" applyAlignment="1">
      <alignment horizontal="justify" wrapText="1"/>
    </xf>
    <xf numFmtId="0" fontId="19" fillId="4" borderId="5" xfId="0" applyFont="1" applyFill="1" applyBorder="1" applyAlignment="1" applyProtection="1">
      <alignment horizontal="justify" wrapText="1"/>
      <protection locked="0"/>
    </xf>
    <xf numFmtId="0" fontId="22" fillId="0" borderId="5" xfId="0" applyFont="1" applyFill="1" applyBorder="1" applyAlignment="1">
      <alignment horizontal="justify" wrapText="1"/>
    </xf>
    <xf numFmtId="0" fontId="21" fillId="2" borderId="5" xfId="0" applyFont="1" applyFill="1" applyBorder="1" applyAlignment="1">
      <alignment horizontal="justify" wrapText="1"/>
    </xf>
    <xf numFmtId="0" fontId="22" fillId="2" borderId="5" xfId="0" applyFont="1" applyFill="1" applyBorder="1" applyAlignment="1" applyProtection="1">
      <alignment horizontal="justify" wrapText="1"/>
      <protection locked="0"/>
    </xf>
    <xf numFmtId="49" fontId="21" fillId="2" borderId="5" xfId="0" applyNumberFormat="1" applyFont="1" applyFill="1" applyBorder="1" applyAlignment="1">
      <alignment horizontal="justify" wrapText="1"/>
    </xf>
    <xf numFmtId="0" fontId="20" fillId="0" borderId="5" xfId="0" applyFont="1" applyBorder="1" applyAlignment="1" applyProtection="1">
      <alignment horizontal="justify" wrapText="1"/>
      <protection locked="0"/>
    </xf>
    <xf numFmtId="0" fontId="22" fillId="0" borderId="5" xfId="0" applyFont="1" applyBorder="1" applyAlignment="1" applyProtection="1">
      <alignment horizontal="justify" wrapText="1"/>
      <protection locked="0"/>
    </xf>
    <xf numFmtId="0" fontId="21" fillId="0" borderId="5" xfId="1" applyFont="1" applyFill="1" applyBorder="1" applyAlignment="1" applyProtection="1">
      <alignment horizontal="justify" wrapText="1"/>
    </xf>
    <xf numFmtId="3" fontId="21" fillId="0" borderId="5" xfId="0" applyNumberFormat="1" applyFont="1" applyBorder="1" applyAlignment="1">
      <alignment horizontal="justify" wrapText="1"/>
    </xf>
    <xf numFmtId="0" fontId="24" fillId="5" borderId="5" xfId="0" applyFont="1" applyFill="1" applyBorder="1" applyAlignment="1" applyProtection="1">
      <alignment horizontal="justify" wrapText="1"/>
      <protection locked="0"/>
    </xf>
    <xf numFmtId="49" fontId="22" fillId="0" borderId="5" xfId="0" applyNumberFormat="1" applyFont="1" applyFill="1" applyBorder="1" applyAlignment="1">
      <alignment horizontal="justify" wrapText="1"/>
    </xf>
    <xf numFmtId="49" fontId="19" fillId="4" borderId="5" xfId="0" applyNumberFormat="1" applyFont="1" applyFill="1" applyBorder="1" applyAlignment="1">
      <alignment horizontal="justify" wrapText="1"/>
    </xf>
    <xf numFmtId="49" fontId="22" fillId="3" borderId="5" xfId="0" applyNumberFormat="1" applyFont="1" applyFill="1" applyBorder="1" applyAlignment="1">
      <alignment horizontal="justify" wrapText="1"/>
    </xf>
    <xf numFmtId="0" fontId="20" fillId="0" borderId="5" xfId="0" applyFont="1" applyFill="1" applyBorder="1" applyAlignment="1">
      <alignment horizontal="justify" wrapText="1"/>
    </xf>
    <xf numFmtId="49" fontId="22" fillId="0" borderId="5" xfId="0" applyNumberFormat="1" applyFont="1" applyBorder="1" applyAlignment="1" applyProtection="1">
      <alignment horizontal="justify" wrapText="1"/>
      <protection locked="0"/>
    </xf>
    <xf numFmtId="0" fontId="19" fillId="7" borderId="5" xfId="0" applyFont="1" applyFill="1" applyBorder="1" applyAlignment="1">
      <alignment horizontal="justify" wrapText="1"/>
    </xf>
    <xf numFmtId="0" fontId="19" fillId="4" borderId="5" xfId="0" applyFont="1" applyFill="1" applyBorder="1" applyAlignment="1">
      <alignment horizontal="justify" wrapText="1"/>
    </xf>
    <xf numFmtId="167" fontId="28" fillId="8" borderId="5" xfId="0" applyNumberFormat="1" applyFont="1" applyFill="1" applyBorder="1" applyAlignment="1" applyProtection="1">
      <alignment horizontal="center" wrapText="1"/>
    </xf>
    <xf numFmtId="167" fontId="27" fillId="8" borderId="5" xfId="0" applyNumberFormat="1" applyFont="1" applyFill="1" applyBorder="1" applyAlignment="1" applyProtection="1">
      <alignment horizontal="center" wrapText="1"/>
    </xf>
    <xf numFmtId="167" fontId="28" fillId="7" borderId="5" xfId="0" applyNumberFormat="1" applyFont="1" applyFill="1" applyBorder="1" applyAlignment="1" applyProtection="1">
      <alignment horizontal="center" wrapText="1"/>
      <protection locked="0"/>
    </xf>
    <xf numFmtId="0" fontId="7" fillId="3" borderId="9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164" fontId="28" fillId="8" borderId="9" xfId="0" applyNumberFormat="1" applyFont="1" applyFill="1" applyBorder="1" applyAlignment="1">
      <alignment horizontal="center" wrapText="1"/>
    </xf>
    <xf numFmtId="0" fontId="23" fillId="8" borderId="5" xfId="0" applyFont="1" applyFill="1" applyBorder="1" applyAlignment="1">
      <alignment horizontal="center"/>
    </xf>
    <xf numFmtId="0" fontId="19" fillId="8" borderId="5" xfId="0" applyFont="1" applyFill="1" applyBorder="1" applyAlignment="1">
      <alignment horizontal="justify" wrapText="1"/>
    </xf>
    <xf numFmtId="0" fontId="32" fillId="0" borderId="9" xfId="0" applyFont="1" applyFill="1" applyBorder="1" applyAlignment="1">
      <alignment horizontal="center"/>
    </xf>
    <xf numFmtId="49" fontId="23" fillId="0" borderId="5" xfId="0" applyNumberFormat="1" applyFont="1" applyFill="1" applyBorder="1" applyAlignment="1" applyProtection="1">
      <alignment horizontal="center" wrapText="1"/>
      <protection locked="0"/>
    </xf>
    <xf numFmtId="167" fontId="28" fillId="7" borderId="9" xfId="0" applyNumberFormat="1" applyFont="1" applyFill="1" applyBorder="1" applyAlignment="1">
      <alignment horizontal="center" wrapText="1"/>
    </xf>
    <xf numFmtId="167" fontId="27" fillId="3" borderId="5" xfId="0" applyNumberFormat="1" applyFont="1" applyFill="1" applyBorder="1" applyAlignment="1" applyProtection="1">
      <alignment horizontal="center" wrapText="1"/>
      <protection locked="0"/>
    </xf>
    <xf numFmtId="164" fontId="27" fillId="3" borderId="5" xfId="0" applyNumberFormat="1" applyFont="1" applyFill="1" applyBorder="1" applyAlignment="1" applyProtection="1">
      <alignment horizontal="center" wrapText="1"/>
      <protection locked="0"/>
    </xf>
    <xf numFmtId="164" fontId="28" fillId="3" borderId="5" xfId="0" applyNumberFormat="1" applyFont="1" applyFill="1" applyBorder="1" applyAlignment="1" applyProtection="1">
      <alignment horizontal="center" wrapText="1"/>
      <protection locked="0"/>
    </xf>
    <xf numFmtId="167" fontId="28" fillId="3" borderId="5" xfId="0" applyNumberFormat="1" applyFont="1" applyFill="1" applyBorder="1" applyAlignment="1" applyProtection="1">
      <alignment horizontal="center" wrapText="1"/>
      <protection locked="0"/>
    </xf>
    <xf numFmtId="164" fontId="27" fillId="3" borderId="5" xfId="0" applyNumberFormat="1" applyFont="1" applyFill="1" applyBorder="1" applyAlignment="1">
      <alignment horizontal="center" wrapText="1"/>
    </xf>
    <xf numFmtId="164" fontId="28" fillId="3" borderId="5" xfId="0" applyNumberFormat="1" applyFont="1" applyFill="1" applyBorder="1" applyAlignment="1">
      <alignment horizontal="center" wrapText="1"/>
    </xf>
    <xf numFmtId="0" fontId="28" fillId="3" borderId="5" xfId="0" applyFont="1" applyFill="1" applyBorder="1" applyAlignment="1">
      <alignment horizontal="center" wrapText="1"/>
    </xf>
    <xf numFmtId="167" fontId="26" fillId="3" borderId="5" xfId="0" applyNumberFormat="1" applyFont="1" applyFill="1" applyBorder="1" applyAlignment="1" applyProtection="1">
      <alignment horizontal="center" wrapText="1"/>
      <protection locked="0"/>
    </xf>
    <xf numFmtId="0" fontId="7" fillId="3" borderId="5" xfId="0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right" wrapText="1"/>
    </xf>
    <xf numFmtId="0" fontId="3" fillId="8" borderId="0" xfId="0" applyFont="1" applyFill="1" applyBorder="1" applyAlignment="1">
      <alignment wrapText="1"/>
    </xf>
    <xf numFmtId="0" fontId="3" fillId="8" borderId="0" xfId="0" applyFont="1" applyFill="1" applyBorder="1"/>
    <xf numFmtId="0" fontId="15" fillId="8" borderId="0" xfId="0" applyFont="1" applyFill="1" applyBorder="1" applyAlignment="1">
      <alignment horizontal="center" wrapText="1"/>
    </xf>
    <xf numFmtId="0" fontId="15" fillId="8" borderId="0" xfId="0" applyFont="1" applyFill="1" applyAlignment="1">
      <alignment horizontal="center" wrapText="1"/>
    </xf>
    <xf numFmtId="0" fontId="15" fillId="8" borderId="0" xfId="0" applyFont="1" applyFill="1" applyAlignment="1">
      <alignment horizontal="center"/>
    </xf>
    <xf numFmtId="0" fontId="2" fillId="8" borderId="0" xfId="0" applyFont="1" applyFill="1" applyBorder="1" applyAlignment="1">
      <alignment horizontal="right" wrapText="1"/>
    </xf>
    <xf numFmtId="0" fontId="2" fillId="8" borderId="0" xfId="0" applyFont="1" applyFill="1" applyBorder="1" applyAlignment="1">
      <alignment wrapText="1"/>
    </xf>
    <xf numFmtId="0" fontId="2" fillId="8" borderId="0" xfId="0" applyFont="1" applyFill="1" applyAlignment="1">
      <alignment wrapText="1"/>
    </xf>
    <xf numFmtId="0" fontId="2" fillId="8" borderId="0" xfId="0" applyFont="1" applyFill="1"/>
    <xf numFmtId="0" fontId="13" fillId="8" borderId="0" xfId="0" applyFont="1" applyFill="1" applyBorder="1" applyAlignment="1">
      <alignment horizontal="right" wrapText="1"/>
    </xf>
    <xf numFmtId="0" fontId="13" fillId="8" borderId="0" xfId="0" applyFont="1" applyFill="1" applyBorder="1" applyAlignment="1">
      <alignment wrapText="1"/>
    </xf>
    <xf numFmtId="0" fontId="13" fillId="8" borderId="0" xfId="0" applyFont="1" applyFill="1" applyAlignment="1">
      <alignment wrapText="1"/>
    </xf>
    <xf numFmtId="0" fontId="13" fillId="8" borderId="0" xfId="0" applyFont="1" applyFill="1"/>
    <xf numFmtId="0" fontId="13" fillId="8" borderId="3" xfId="0" applyFont="1" applyFill="1" applyBorder="1" applyAlignment="1">
      <alignment wrapText="1"/>
    </xf>
    <xf numFmtId="0" fontId="13" fillId="8" borderId="3" xfId="0" applyFont="1" applyFill="1" applyBorder="1"/>
    <xf numFmtId="0" fontId="23" fillId="9" borderId="9" xfId="0" applyFont="1" applyFill="1" applyBorder="1" applyAlignment="1"/>
    <xf numFmtId="49" fontId="23" fillId="9" borderId="5" xfId="0" applyNumberFormat="1" applyFont="1" applyFill="1" applyBorder="1" applyAlignment="1">
      <alignment horizontal="center"/>
    </xf>
    <xf numFmtId="0" fontId="19" fillId="9" borderId="5" xfId="0" applyFont="1" applyFill="1" applyBorder="1" applyAlignment="1">
      <alignment horizontal="justify" wrapText="1"/>
    </xf>
    <xf numFmtId="167" fontId="28" fillId="9" borderId="5" xfId="0" applyNumberFormat="1" applyFont="1" applyFill="1" applyBorder="1" applyAlignment="1" applyProtection="1">
      <alignment horizontal="center" wrapText="1"/>
      <protection locked="0"/>
    </xf>
    <xf numFmtId="165" fontId="28" fillId="9" borderId="5" xfId="0" applyNumberFormat="1" applyFont="1" applyFill="1" applyBorder="1" applyAlignment="1">
      <alignment horizontal="center" wrapText="1"/>
    </xf>
    <xf numFmtId="167" fontId="28" fillId="9" borderId="5" xfId="0" applyNumberFormat="1" applyFont="1" applyFill="1" applyBorder="1" applyAlignment="1">
      <alignment horizontal="center" wrapText="1"/>
    </xf>
    <xf numFmtId="165" fontId="28" fillId="9" borderId="15" xfId="0" applyNumberFormat="1" applyFont="1" applyFill="1" applyBorder="1" applyAlignment="1">
      <alignment horizontal="center" wrapText="1"/>
    </xf>
    <xf numFmtId="167" fontId="28" fillId="9" borderId="9" xfId="0" applyNumberFormat="1" applyFont="1" applyFill="1" applyBorder="1" applyAlignment="1">
      <alignment horizontal="center" wrapText="1"/>
    </xf>
    <xf numFmtId="165" fontId="28" fillId="9" borderId="10" xfId="0" applyNumberFormat="1" applyFont="1" applyFill="1" applyBorder="1" applyAlignment="1">
      <alignment horizontal="center" wrapText="1"/>
    </xf>
    <xf numFmtId="167" fontId="28" fillId="9" borderId="18" xfId="0" applyNumberFormat="1" applyFont="1" applyFill="1" applyBorder="1" applyAlignment="1">
      <alignment horizontal="center" wrapText="1"/>
    </xf>
    <xf numFmtId="0" fontId="13" fillId="9" borderId="0" xfId="0" applyFont="1" applyFill="1" applyBorder="1" applyAlignment="1">
      <alignment horizontal="right" wrapText="1"/>
    </xf>
    <xf numFmtId="0" fontId="13" fillId="9" borderId="0" xfId="0" applyFont="1" applyFill="1" applyBorder="1" applyAlignment="1">
      <alignment wrapText="1"/>
    </xf>
    <xf numFmtId="0" fontId="13" fillId="9" borderId="0" xfId="0" applyFont="1" applyFill="1" applyBorder="1"/>
    <xf numFmtId="0" fontId="10" fillId="0" borderId="0" xfId="0" applyFont="1" applyFill="1" applyBorder="1" applyAlignment="1">
      <alignment horizontal="left" wrapText="1"/>
    </xf>
    <xf numFmtId="0" fontId="11" fillId="3" borderId="5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/>
    </xf>
    <xf numFmtId="0" fontId="21" fillId="0" borderId="5" xfId="0" applyFont="1" applyBorder="1" applyAlignment="1">
      <alignment horizontal="center"/>
    </xf>
    <xf numFmtId="165" fontId="11" fillId="3" borderId="15" xfId="0" applyNumberFormat="1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25" fillId="3" borderId="7" xfId="0" applyFont="1" applyFill="1" applyBorder="1" applyAlignment="1">
      <alignment horizontal="center" vertical="center" wrapText="1"/>
    </xf>
    <xf numFmtId="0" fontId="2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165" fontId="11" fillId="3" borderId="10" xfId="0" applyNumberFormat="1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_ZV1PIV98" xfId="1"/>
    <cellStyle name="Процентный" xfId="3" builtinId="5"/>
  </cellStyles>
  <dxfs count="0"/>
  <tableStyles count="0" defaultTableStyle="TableStyleMedium2" defaultPivotStyle="PivotStyleLight16"/>
  <colors>
    <mruColors>
      <color rgb="FFFFFFCC"/>
      <color rgb="FFFFCCCC"/>
      <color rgb="FFD5C9E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N1961"/>
  <sheetViews>
    <sheetView showZeros="0" tabSelected="1" showOutlineSymbols="0" view="pageBreakPreview" zoomScale="70" zoomScaleNormal="80" zoomScaleSheetLayoutView="70" workbookViewId="0">
      <selection activeCell="F8" sqref="F8"/>
    </sheetView>
  </sheetViews>
  <sheetFormatPr defaultColWidth="9.140625" defaultRowHeight="12.75" x14ac:dyDescent="0.2"/>
  <cols>
    <col min="1" max="1" width="4.28515625" style="7" customWidth="1"/>
    <col min="2" max="2" width="8" style="1" hidden="1" customWidth="1"/>
    <col min="3" max="3" width="7.140625" style="1" customWidth="1"/>
    <col min="4" max="4" width="7.7109375" style="1" customWidth="1"/>
    <col min="5" max="5" width="49.28515625" style="9" customWidth="1"/>
    <col min="6" max="6" width="14.28515625" style="22" customWidth="1"/>
    <col min="7" max="7" width="14.42578125" style="22" customWidth="1"/>
    <col min="8" max="8" width="13.28515625" style="42" customWidth="1"/>
    <col min="9" max="9" width="11.7109375" style="9" customWidth="1"/>
    <col min="10" max="10" width="13.42578125" style="9" customWidth="1"/>
    <col min="11" max="11" width="11.7109375" style="68" customWidth="1"/>
    <col min="12" max="12" width="13.28515625" style="22" customWidth="1"/>
    <col min="13" max="13" width="13.28515625" style="42" customWidth="1"/>
    <col min="14" max="14" width="13.28515625" style="22" customWidth="1"/>
    <col min="15" max="15" width="13.28515625" style="42" customWidth="1"/>
    <col min="16" max="16" width="14.28515625" style="69" customWidth="1"/>
    <col min="17" max="17" width="11.42578125" style="22" customWidth="1"/>
    <col min="18" max="18" width="14.42578125" style="22" customWidth="1"/>
    <col min="19" max="19" width="14.5703125" style="42" customWidth="1"/>
    <col min="20" max="20" width="15" style="22" customWidth="1"/>
    <col min="21" max="21" width="13.28515625" style="42" customWidth="1"/>
    <col min="22" max="22" width="14.7109375" style="9" customWidth="1"/>
    <col min="23" max="23" width="11.7109375" style="9" customWidth="1"/>
    <col min="24" max="186" width="9.140625" style="30"/>
    <col min="187" max="196" width="9.140625" style="9"/>
    <col min="197" max="16384" width="9.140625" style="2"/>
  </cols>
  <sheetData>
    <row r="1" spans="1:196" s="3" customFormat="1" ht="70.150000000000006" customHeight="1" thickBot="1" x14ac:dyDescent="0.3">
      <c r="A1" s="377" t="s">
        <v>290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  <c r="V1" s="377"/>
      <c r="W1" s="71" t="s">
        <v>191</v>
      </c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30"/>
      <c r="FF1" s="30"/>
      <c r="FG1" s="30"/>
      <c r="FH1" s="30"/>
      <c r="FI1" s="30"/>
      <c r="FJ1" s="30"/>
      <c r="FK1" s="30"/>
      <c r="FL1" s="30"/>
      <c r="FM1" s="30"/>
      <c r="FN1" s="30"/>
      <c r="FO1" s="30"/>
      <c r="FP1" s="30"/>
      <c r="FQ1" s="30"/>
      <c r="FR1" s="30"/>
      <c r="FS1" s="30"/>
      <c r="FT1" s="30"/>
      <c r="FU1" s="30"/>
      <c r="FV1" s="30"/>
      <c r="FW1" s="30"/>
      <c r="FX1" s="30"/>
      <c r="FY1" s="30"/>
      <c r="FZ1" s="30"/>
      <c r="GA1" s="30"/>
      <c r="GB1" s="30"/>
      <c r="GC1" s="30"/>
      <c r="GD1" s="30"/>
      <c r="GE1" s="30"/>
      <c r="GF1" s="30"/>
      <c r="GG1" s="30"/>
      <c r="GH1" s="30"/>
      <c r="GI1" s="30"/>
      <c r="GJ1" s="30"/>
      <c r="GK1" s="30"/>
      <c r="GL1" s="30"/>
      <c r="GM1" s="30"/>
      <c r="GN1" s="30"/>
    </row>
    <row r="2" spans="1:196" s="17" customFormat="1" ht="25.5" customHeight="1" x14ac:dyDescent="0.2">
      <c r="A2" s="378" t="s">
        <v>0</v>
      </c>
      <c r="B2" s="380" t="s">
        <v>107</v>
      </c>
      <c r="C2" s="382" t="s">
        <v>194</v>
      </c>
      <c r="D2" s="380" t="s">
        <v>50</v>
      </c>
      <c r="E2" s="380" t="s">
        <v>54</v>
      </c>
      <c r="F2" s="384" t="s">
        <v>1</v>
      </c>
      <c r="G2" s="384"/>
      <c r="H2" s="384"/>
      <c r="I2" s="384"/>
      <c r="J2" s="384"/>
      <c r="K2" s="385"/>
      <c r="L2" s="386" t="s">
        <v>2</v>
      </c>
      <c r="M2" s="387"/>
      <c r="N2" s="387"/>
      <c r="O2" s="387"/>
      <c r="P2" s="387"/>
      <c r="Q2" s="388"/>
      <c r="R2" s="389" t="s">
        <v>3</v>
      </c>
      <c r="S2" s="384"/>
      <c r="T2" s="384"/>
      <c r="U2" s="384"/>
      <c r="V2" s="384"/>
      <c r="W2" s="390"/>
    </row>
    <row r="3" spans="1:196" s="17" customFormat="1" ht="12.75" customHeight="1" x14ac:dyDescent="0.2">
      <c r="A3" s="379"/>
      <c r="B3" s="381"/>
      <c r="C3" s="383"/>
      <c r="D3" s="381"/>
      <c r="E3" s="381"/>
      <c r="F3" s="371" t="s">
        <v>192</v>
      </c>
      <c r="G3" s="371" t="s">
        <v>291</v>
      </c>
      <c r="H3" s="371" t="s">
        <v>292</v>
      </c>
      <c r="I3" s="371" t="s">
        <v>4</v>
      </c>
      <c r="J3" s="371" t="s">
        <v>242</v>
      </c>
      <c r="K3" s="374" t="s">
        <v>38</v>
      </c>
      <c r="L3" s="376" t="s">
        <v>192</v>
      </c>
      <c r="M3" s="371" t="s">
        <v>152</v>
      </c>
      <c r="N3" s="371" t="str">
        <f>G3</f>
        <v>затверджено на 01.07.2021</v>
      </c>
      <c r="O3" s="371" t="str">
        <f>H3</f>
        <v>виконано станом на 01.07.2021</v>
      </c>
      <c r="P3" s="371" t="s">
        <v>243</v>
      </c>
      <c r="Q3" s="391" t="s">
        <v>38</v>
      </c>
      <c r="R3" s="393" t="s">
        <v>192</v>
      </c>
      <c r="S3" s="371" t="s">
        <v>152</v>
      </c>
      <c r="T3" s="371" t="str">
        <f>G3</f>
        <v>затверджено на 01.07.2021</v>
      </c>
      <c r="U3" s="371" t="str">
        <f>H3</f>
        <v>виконано станом на 01.07.2021</v>
      </c>
      <c r="V3" s="371" t="s">
        <v>244</v>
      </c>
      <c r="W3" s="391" t="s">
        <v>38</v>
      </c>
    </row>
    <row r="4" spans="1:196" s="17" customFormat="1" ht="57" customHeight="1" x14ac:dyDescent="0.2">
      <c r="A4" s="379"/>
      <c r="B4" s="381"/>
      <c r="C4" s="383"/>
      <c r="D4" s="381"/>
      <c r="E4" s="381"/>
      <c r="F4" s="371"/>
      <c r="G4" s="371"/>
      <c r="H4" s="371"/>
      <c r="I4" s="371"/>
      <c r="J4" s="371"/>
      <c r="K4" s="375"/>
      <c r="L4" s="376"/>
      <c r="M4" s="371"/>
      <c r="N4" s="371"/>
      <c r="O4" s="371"/>
      <c r="P4" s="371"/>
      <c r="Q4" s="392"/>
      <c r="R4" s="393"/>
      <c r="S4" s="371"/>
      <c r="T4" s="371"/>
      <c r="U4" s="371"/>
      <c r="V4" s="371"/>
      <c r="W4" s="392"/>
    </row>
    <row r="5" spans="1:196" s="19" customFormat="1" ht="18.75" customHeight="1" x14ac:dyDescent="0.25">
      <c r="A5" s="324">
        <v>1</v>
      </c>
      <c r="B5" s="325">
        <v>2</v>
      </c>
      <c r="C5" s="325">
        <v>2</v>
      </c>
      <c r="D5" s="325">
        <v>3</v>
      </c>
      <c r="E5" s="325">
        <v>4</v>
      </c>
      <c r="F5" s="82">
        <v>5</v>
      </c>
      <c r="G5" s="82">
        <v>6</v>
      </c>
      <c r="H5" s="325">
        <v>7</v>
      </c>
      <c r="I5" s="325">
        <v>8</v>
      </c>
      <c r="J5" s="325">
        <v>9</v>
      </c>
      <c r="K5" s="199">
        <v>10</v>
      </c>
      <c r="L5" s="110">
        <v>11</v>
      </c>
      <c r="M5" s="82">
        <v>12</v>
      </c>
      <c r="N5" s="82">
        <v>13</v>
      </c>
      <c r="O5" s="325">
        <v>14</v>
      </c>
      <c r="P5" s="325">
        <v>15</v>
      </c>
      <c r="Q5" s="130">
        <v>16</v>
      </c>
      <c r="R5" s="207">
        <v>17</v>
      </c>
      <c r="S5" s="325">
        <v>18</v>
      </c>
      <c r="T5" s="325">
        <v>19</v>
      </c>
      <c r="U5" s="340">
        <v>20</v>
      </c>
      <c r="V5" s="325">
        <v>21</v>
      </c>
      <c r="W5" s="130">
        <v>22</v>
      </c>
    </row>
    <row r="6" spans="1:196" s="16" customFormat="1" ht="29.25" customHeight="1" x14ac:dyDescent="0.25">
      <c r="A6" s="131"/>
      <c r="B6" s="132"/>
      <c r="C6" s="132"/>
      <c r="D6" s="132"/>
      <c r="E6" s="133" t="s">
        <v>5</v>
      </c>
      <c r="F6" s="134">
        <f>SUM(F133)</f>
        <v>695517.29999999981</v>
      </c>
      <c r="G6" s="134">
        <f>SUM(G133)</f>
        <v>391037.6</v>
      </c>
      <c r="H6" s="134">
        <f>SUM(H133)</f>
        <v>348746.1</v>
      </c>
      <c r="I6" s="135">
        <v>1</v>
      </c>
      <c r="J6" s="134">
        <f>H6-G6</f>
        <v>-42291.5</v>
      </c>
      <c r="K6" s="200">
        <f>H6/G6</f>
        <v>0.89184799620292265</v>
      </c>
      <c r="L6" s="213">
        <f>SUM(L133)</f>
        <v>70066.899999999994</v>
      </c>
      <c r="M6" s="134">
        <f>SUM(M133)</f>
        <v>124534.70000000001</v>
      </c>
      <c r="N6" s="134">
        <f>SUM(N133)</f>
        <v>96311.2</v>
      </c>
      <c r="O6" s="134">
        <f>SUM(O133)</f>
        <v>67338.000000000015</v>
      </c>
      <c r="P6" s="134">
        <f>O6-N6</f>
        <v>-28973.199999999983</v>
      </c>
      <c r="Q6" s="136">
        <f>O6/N6</f>
        <v>0.69917102060819525</v>
      </c>
      <c r="R6" s="208">
        <f>SUM(R133)</f>
        <v>765584.19999999972</v>
      </c>
      <c r="S6" s="83">
        <f>SUM(S133)</f>
        <v>820051.99999999977</v>
      </c>
      <c r="T6" s="83">
        <f>SUM(T133)</f>
        <v>487348.79999999993</v>
      </c>
      <c r="U6" s="134">
        <f>SUM(U133)</f>
        <v>416084.1</v>
      </c>
      <c r="V6" s="134">
        <f>U6-T6</f>
        <v>-71264.699999999953</v>
      </c>
      <c r="W6" s="136">
        <f>U6/T6</f>
        <v>0.85377064640356159</v>
      </c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</row>
    <row r="7" spans="1:196" s="343" customFormat="1" ht="37.15" customHeight="1" x14ac:dyDescent="0.25">
      <c r="A7" s="276"/>
      <c r="B7" s="277"/>
      <c r="C7" s="277"/>
      <c r="D7" s="277"/>
      <c r="E7" s="288" t="s">
        <v>230</v>
      </c>
      <c r="F7" s="274">
        <f>SUM(F37,F39,F41,F49,F50,F52,F53,F60,F103)</f>
        <v>151386.60000000003</v>
      </c>
      <c r="G7" s="274">
        <f t="shared" ref="G7:H7" si="0">SUM(G37,G39,G41,G49,G50,G52,G53,G60,G103)</f>
        <v>87725.200000000012</v>
      </c>
      <c r="H7" s="274">
        <f t="shared" si="0"/>
        <v>86575.9</v>
      </c>
      <c r="I7" s="278">
        <f>H7/$H$6</f>
        <v>0.24824908436252047</v>
      </c>
      <c r="J7" s="274">
        <f>H7-G7</f>
        <v>-1149.3000000000175</v>
      </c>
      <c r="K7" s="279">
        <f t="shared" ref="K7:K76" si="1">H7/G7</f>
        <v>0.98689886144460182</v>
      </c>
      <c r="L7" s="280">
        <f>SUM(L37,L39,L41,L49,L50,L52,L53,L60,L103)</f>
        <v>1319</v>
      </c>
      <c r="M7" s="274">
        <f t="shared" ref="M7:O7" si="2">SUM(M37,M39,M41,M49,M50,M52,M53,M60,M103)</f>
        <v>1319</v>
      </c>
      <c r="N7" s="274">
        <f t="shared" si="2"/>
        <v>696</v>
      </c>
      <c r="O7" s="274">
        <f t="shared" si="2"/>
        <v>0</v>
      </c>
      <c r="P7" s="274">
        <f>O7-N7</f>
        <v>-696</v>
      </c>
      <c r="Q7" s="281"/>
      <c r="R7" s="282">
        <f>SUM(R37,R39,R41,R49,R50,R52,R53,R60,R103)</f>
        <v>152705.60000000003</v>
      </c>
      <c r="S7" s="274">
        <f t="shared" ref="S7:U7" si="3">SUM(S37,S39,S41,S49,S50,S52,S53,S60,S103)</f>
        <v>152705.60000000003</v>
      </c>
      <c r="T7" s="274">
        <f t="shared" si="3"/>
        <v>88421.200000000012</v>
      </c>
      <c r="U7" s="274">
        <f t="shared" si="3"/>
        <v>86575.9</v>
      </c>
      <c r="V7" s="274">
        <f>U7-T7</f>
        <v>-1845.3000000000175</v>
      </c>
      <c r="W7" s="281">
        <f>U7/T7</f>
        <v>0.97913057049666807</v>
      </c>
      <c r="X7" s="341"/>
      <c r="Y7" s="341"/>
      <c r="Z7" s="341"/>
      <c r="AA7" s="341"/>
      <c r="AB7" s="341"/>
      <c r="AC7" s="341"/>
      <c r="AD7" s="341"/>
      <c r="AE7" s="341"/>
      <c r="AF7" s="341"/>
      <c r="AG7" s="341"/>
      <c r="AH7" s="341"/>
      <c r="AI7" s="341"/>
      <c r="AJ7" s="341"/>
      <c r="AK7" s="341"/>
      <c r="AL7" s="341"/>
      <c r="AM7" s="341"/>
      <c r="AN7" s="341"/>
      <c r="AO7" s="341"/>
      <c r="AP7" s="341"/>
      <c r="AQ7" s="341"/>
      <c r="AR7" s="342"/>
      <c r="AS7" s="342"/>
      <c r="AT7" s="342"/>
      <c r="AU7" s="342"/>
      <c r="AV7" s="342"/>
      <c r="AW7" s="342"/>
      <c r="AX7" s="342"/>
      <c r="AY7" s="342"/>
      <c r="AZ7" s="342"/>
      <c r="BA7" s="342"/>
      <c r="BB7" s="342"/>
      <c r="BC7" s="342"/>
      <c r="BD7" s="342"/>
      <c r="BE7" s="342"/>
      <c r="BF7" s="342"/>
      <c r="BG7" s="342"/>
      <c r="BH7" s="342"/>
      <c r="BI7" s="342"/>
      <c r="BJ7" s="342"/>
      <c r="BK7" s="342"/>
      <c r="BL7" s="342"/>
      <c r="BM7" s="342"/>
      <c r="BN7" s="342"/>
      <c r="BO7" s="342"/>
      <c r="BP7" s="342"/>
      <c r="BQ7" s="342"/>
      <c r="BR7" s="342"/>
      <c r="BS7" s="342"/>
      <c r="BT7" s="342"/>
      <c r="BU7" s="342"/>
      <c r="BV7" s="342"/>
      <c r="BW7" s="342"/>
      <c r="BX7" s="342"/>
      <c r="BY7" s="342"/>
      <c r="BZ7" s="342"/>
      <c r="CA7" s="342"/>
      <c r="CB7" s="342"/>
      <c r="CC7" s="342"/>
      <c r="CD7" s="342"/>
      <c r="CE7" s="342"/>
      <c r="CF7" s="342"/>
      <c r="CG7" s="342"/>
      <c r="CH7" s="342"/>
      <c r="CI7" s="342"/>
      <c r="CJ7" s="342"/>
      <c r="CK7" s="342"/>
      <c r="CL7" s="342"/>
      <c r="CM7" s="342"/>
      <c r="CN7" s="342"/>
      <c r="CO7" s="342"/>
      <c r="CP7" s="342"/>
      <c r="CQ7" s="342"/>
      <c r="CR7" s="342"/>
      <c r="CS7" s="342"/>
      <c r="CT7" s="342"/>
      <c r="CU7" s="342"/>
      <c r="CV7" s="342"/>
      <c r="CW7" s="342"/>
      <c r="CX7" s="342"/>
      <c r="CY7" s="342"/>
      <c r="CZ7" s="342"/>
      <c r="DA7" s="342"/>
      <c r="DB7" s="342"/>
      <c r="DC7" s="342"/>
      <c r="DD7" s="342"/>
      <c r="DE7" s="342"/>
      <c r="DF7" s="342"/>
      <c r="DG7" s="342"/>
      <c r="DH7" s="342"/>
      <c r="DI7" s="342"/>
      <c r="DJ7" s="342"/>
      <c r="DK7" s="342"/>
      <c r="DL7" s="342"/>
      <c r="DM7" s="342"/>
      <c r="DN7" s="342"/>
      <c r="DO7" s="342"/>
      <c r="DP7" s="342"/>
      <c r="DQ7" s="342"/>
      <c r="DR7" s="342"/>
      <c r="DS7" s="342"/>
      <c r="DT7" s="342"/>
      <c r="DU7" s="342"/>
      <c r="DV7" s="342"/>
      <c r="DW7" s="342"/>
      <c r="DX7" s="342"/>
      <c r="DY7" s="342"/>
      <c r="DZ7" s="342"/>
      <c r="EA7" s="342"/>
      <c r="EB7" s="342"/>
      <c r="EC7" s="342"/>
      <c r="ED7" s="342"/>
      <c r="EE7" s="342"/>
      <c r="EF7" s="342"/>
      <c r="EG7" s="342"/>
      <c r="EH7" s="342"/>
      <c r="EI7" s="342"/>
      <c r="EJ7" s="342"/>
      <c r="EK7" s="342"/>
      <c r="EL7" s="342"/>
      <c r="EM7" s="342"/>
      <c r="EN7" s="342"/>
      <c r="EO7" s="342"/>
      <c r="EP7" s="342"/>
      <c r="EQ7" s="342"/>
      <c r="ER7" s="342"/>
      <c r="ES7" s="342"/>
      <c r="ET7" s="342"/>
      <c r="EU7" s="342"/>
      <c r="EV7" s="342"/>
      <c r="EW7" s="342"/>
      <c r="EX7" s="342"/>
      <c r="EY7" s="342"/>
      <c r="EZ7" s="342"/>
      <c r="FA7" s="342"/>
      <c r="FB7" s="342"/>
      <c r="FC7" s="342"/>
      <c r="FD7" s="342"/>
      <c r="FE7" s="342"/>
      <c r="FF7" s="342"/>
      <c r="FG7" s="342"/>
      <c r="FH7" s="342"/>
      <c r="FI7" s="342"/>
      <c r="FJ7" s="342"/>
      <c r="FK7" s="342"/>
      <c r="FL7" s="342"/>
      <c r="FM7" s="342"/>
      <c r="FN7" s="342"/>
      <c r="FO7" s="342"/>
      <c r="FP7" s="342"/>
      <c r="FQ7" s="342"/>
      <c r="FR7" s="342"/>
      <c r="FS7" s="342"/>
      <c r="FT7" s="342"/>
      <c r="FU7" s="342"/>
      <c r="FV7" s="342"/>
      <c r="FW7" s="342"/>
      <c r="FX7" s="342"/>
      <c r="FY7" s="342"/>
      <c r="FZ7" s="342"/>
      <c r="GA7" s="342"/>
      <c r="GB7" s="342"/>
      <c r="GC7" s="342"/>
      <c r="GD7" s="342"/>
      <c r="GE7" s="342"/>
      <c r="GF7" s="342"/>
      <c r="GG7" s="342"/>
      <c r="GH7" s="342"/>
      <c r="GI7" s="342"/>
      <c r="GJ7" s="342"/>
      <c r="GK7" s="342"/>
      <c r="GL7" s="342"/>
      <c r="GM7" s="342"/>
      <c r="GN7" s="342"/>
    </row>
    <row r="8" spans="1:196" s="16" customFormat="1" ht="33.6" customHeight="1" x14ac:dyDescent="0.25">
      <c r="A8" s="139">
        <v>1</v>
      </c>
      <c r="B8" s="140" t="s">
        <v>6</v>
      </c>
      <c r="C8" s="140" t="s">
        <v>109</v>
      </c>
      <c r="D8" s="140"/>
      <c r="E8" s="289" t="s">
        <v>93</v>
      </c>
      <c r="F8" s="134">
        <f>SUM(F9:F24)</f>
        <v>31181.9</v>
      </c>
      <c r="G8" s="134">
        <f t="shared" ref="G8:H8" si="4">SUM(G9:G24)</f>
        <v>17616.900000000001</v>
      </c>
      <c r="H8" s="134">
        <f t="shared" si="4"/>
        <v>15304.1</v>
      </c>
      <c r="I8" s="84">
        <f t="shared" ref="I8:I77" si="5">H8/$H$6</f>
        <v>4.3883214751362101E-2</v>
      </c>
      <c r="J8" s="83">
        <f t="shared" ref="J8:J37" si="6">H8-G8</f>
        <v>-2312.8000000000011</v>
      </c>
      <c r="K8" s="200">
        <f t="shared" si="1"/>
        <v>0.8687169706361505</v>
      </c>
      <c r="L8" s="213">
        <f>SUM(L9:L24)</f>
        <v>213.5</v>
      </c>
      <c r="M8" s="134">
        <f t="shared" ref="M8:O8" si="7">SUM(M9:M24)</f>
        <v>274.39999999999998</v>
      </c>
      <c r="N8" s="134">
        <f t="shared" si="7"/>
        <v>216.39999999999998</v>
      </c>
      <c r="O8" s="134">
        <f t="shared" si="7"/>
        <v>123.3</v>
      </c>
      <c r="P8" s="83">
        <f t="shared" ref="P8:P77" si="8">O8-N8</f>
        <v>-93.09999999999998</v>
      </c>
      <c r="Q8" s="136">
        <f t="shared" ref="Q8:Q71" si="9">O8/N8</f>
        <v>0.56977818853974127</v>
      </c>
      <c r="R8" s="208">
        <f>SUM(F8,L8)</f>
        <v>31395.4</v>
      </c>
      <c r="S8" s="134">
        <f t="shared" ref="S8" si="10">SUM(F8,M8)</f>
        <v>31456.300000000003</v>
      </c>
      <c r="T8" s="134">
        <f t="shared" ref="T8" si="11">SUM(G8,N8)</f>
        <v>17833.300000000003</v>
      </c>
      <c r="U8" s="134">
        <f t="shared" ref="U8" si="12">SUM(H8,O8)</f>
        <v>15427.4</v>
      </c>
      <c r="V8" s="83">
        <f t="shared" ref="V8:V77" si="13">U8-T8</f>
        <v>-2405.9000000000033</v>
      </c>
      <c r="W8" s="112">
        <f t="shared" ref="W8:W77" si="14">U8/T8</f>
        <v>0.86508946745694837</v>
      </c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</row>
    <row r="9" spans="1:196" s="3" customFormat="1" ht="36.6" customHeight="1" x14ac:dyDescent="0.25">
      <c r="A9" s="111"/>
      <c r="B9" s="141" t="s">
        <v>115</v>
      </c>
      <c r="C9" s="86" t="s">
        <v>116</v>
      </c>
      <c r="D9" s="142" t="s">
        <v>91</v>
      </c>
      <c r="E9" s="290" t="s">
        <v>121</v>
      </c>
      <c r="F9" s="88">
        <v>150</v>
      </c>
      <c r="G9" s="88">
        <v>43</v>
      </c>
      <c r="H9" s="332">
        <v>31.2</v>
      </c>
      <c r="I9" s="89">
        <f t="shared" si="5"/>
        <v>8.9463366041942844E-5</v>
      </c>
      <c r="J9" s="90">
        <f t="shared" si="6"/>
        <v>-11.8</v>
      </c>
      <c r="K9" s="202">
        <f t="shared" si="1"/>
        <v>0.72558139534883714</v>
      </c>
      <c r="L9" s="127"/>
      <c r="M9" s="143"/>
      <c r="N9" s="90"/>
      <c r="O9" s="332"/>
      <c r="P9" s="83">
        <f t="shared" si="8"/>
        <v>0</v>
      </c>
      <c r="Q9" s="214"/>
      <c r="R9" s="123">
        <f>SUM(F9,L9)</f>
        <v>150</v>
      </c>
      <c r="S9" s="143">
        <f t="shared" ref="S9:U9" si="15">SUM(F9,M9)</f>
        <v>150</v>
      </c>
      <c r="T9" s="90">
        <f t="shared" si="15"/>
        <v>43</v>
      </c>
      <c r="U9" s="143">
        <f t="shared" si="15"/>
        <v>31.2</v>
      </c>
      <c r="V9" s="90">
        <f t="shared" si="13"/>
        <v>-11.8</v>
      </c>
      <c r="W9" s="114">
        <f t="shared" si="14"/>
        <v>0.72558139534883714</v>
      </c>
      <c r="X9" s="34"/>
      <c r="Y9" s="34"/>
      <c r="Z9" s="73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</row>
    <row r="10" spans="1:196" s="3" customFormat="1" ht="33" customHeight="1" x14ac:dyDescent="0.25">
      <c r="A10" s="111"/>
      <c r="B10" s="141" t="s">
        <v>119</v>
      </c>
      <c r="C10" s="86" t="s">
        <v>122</v>
      </c>
      <c r="D10" s="142" t="s">
        <v>92</v>
      </c>
      <c r="E10" s="290" t="s">
        <v>118</v>
      </c>
      <c r="F10" s="88">
        <v>60</v>
      </c>
      <c r="G10" s="88">
        <v>30</v>
      </c>
      <c r="H10" s="332">
        <v>17.5</v>
      </c>
      <c r="I10" s="94">
        <f t="shared" si="5"/>
        <v>5.0179772619679479E-5</v>
      </c>
      <c r="J10" s="90">
        <f t="shared" si="6"/>
        <v>-12.5</v>
      </c>
      <c r="K10" s="202">
        <f t="shared" si="1"/>
        <v>0.58333333333333337</v>
      </c>
      <c r="L10" s="127"/>
      <c r="M10" s="143"/>
      <c r="N10" s="90"/>
      <c r="O10" s="332"/>
      <c r="P10" s="83">
        <f t="shared" si="8"/>
        <v>0</v>
      </c>
      <c r="Q10" s="214"/>
      <c r="R10" s="123">
        <f t="shared" ref="R10:R77" si="16">SUM(F10,L10)</f>
        <v>60</v>
      </c>
      <c r="S10" s="143">
        <f t="shared" ref="S10:S77" si="17">SUM(F10,M10)</f>
        <v>60</v>
      </c>
      <c r="T10" s="90">
        <f t="shared" ref="T10:T77" si="18">SUM(G10,N10)</f>
        <v>30</v>
      </c>
      <c r="U10" s="143">
        <f t="shared" ref="U10:U77" si="19">SUM(H10,O10)</f>
        <v>17.5</v>
      </c>
      <c r="V10" s="90">
        <f t="shared" si="13"/>
        <v>-12.5</v>
      </c>
      <c r="W10" s="114">
        <f t="shared" si="14"/>
        <v>0.58333333333333337</v>
      </c>
      <c r="X10" s="34"/>
      <c r="Y10" s="34"/>
      <c r="Z10" s="73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</row>
    <row r="11" spans="1:196" s="3" customFormat="1" ht="52.5" customHeight="1" x14ac:dyDescent="0.25">
      <c r="A11" s="111"/>
      <c r="B11" s="141" t="s">
        <v>18</v>
      </c>
      <c r="C11" s="86" t="s">
        <v>117</v>
      </c>
      <c r="D11" s="142" t="s">
        <v>92</v>
      </c>
      <c r="E11" s="290" t="s">
        <v>95</v>
      </c>
      <c r="F11" s="88">
        <v>2000</v>
      </c>
      <c r="G11" s="88">
        <v>1720</v>
      </c>
      <c r="H11" s="332">
        <v>1719</v>
      </c>
      <c r="I11" s="91">
        <f t="shared" si="5"/>
        <v>4.9290873790416587E-3</v>
      </c>
      <c r="J11" s="90">
        <f t="shared" si="6"/>
        <v>-1</v>
      </c>
      <c r="K11" s="202">
        <f t="shared" si="1"/>
        <v>0.99941860465116283</v>
      </c>
      <c r="L11" s="127"/>
      <c r="M11" s="143"/>
      <c r="N11" s="90"/>
      <c r="O11" s="332"/>
      <c r="P11" s="83">
        <f t="shared" si="8"/>
        <v>0</v>
      </c>
      <c r="Q11" s="214"/>
      <c r="R11" s="123">
        <f t="shared" si="16"/>
        <v>2000</v>
      </c>
      <c r="S11" s="143">
        <f t="shared" si="17"/>
        <v>2000</v>
      </c>
      <c r="T11" s="90">
        <f t="shared" si="18"/>
        <v>1720</v>
      </c>
      <c r="U11" s="143">
        <f t="shared" si="19"/>
        <v>1719</v>
      </c>
      <c r="V11" s="90">
        <f t="shared" si="13"/>
        <v>-1</v>
      </c>
      <c r="W11" s="114">
        <f t="shared" si="14"/>
        <v>0.99941860465116283</v>
      </c>
      <c r="X11" s="34"/>
      <c r="Y11" s="34"/>
      <c r="Z11" s="73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</row>
    <row r="12" spans="1:196" s="72" customFormat="1" ht="49.9" hidden="1" customHeight="1" x14ac:dyDescent="0.25">
      <c r="A12" s="111"/>
      <c r="B12" s="86" t="s">
        <v>96</v>
      </c>
      <c r="C12" s="87" t="s">
        <v>97</v>
      </c>
      <c r="D12" s="87" t="s">
        <v>92</v>
      </c>
      <c r="E12" s="290" t="s">
        <v>225</v>
      </c>
      <c r="F12" s="88"/>
      <c r="G12" s="88"/>
      <c r="H12" s="333"/>
      <c r="I12" s="89">
        <f t="shared" si="5"/>
        <v>0</v>
      </c>
      <c r="J12" s="90">
        <f t="shared" si="6"/>
        <v>0</v>
      </c>
      <c r="K12" s="202" t="e">
        <f t="shared" si="1"/>
        <v>#DIV/0!</v>
      </c>
      <c r="L12" s="127"/>
      <c r="M12" s="90"/>
      <c r="N12" s="90"/>
      <c r="O12" s="332"/>
      <c r="P12" s="83"/>
      <c r="Q12" s="136"/>
      <c r="R12" s="123">
        <f t="shared" si="16"/>
        <v>0</v>
      </c>
      <c r="S12" s="90">
        <f t="shared" si="17"/>
        <v>0</v>
      </c>
      <c r="T12" s="90">
        <f t="shared" si="18"/>
        <v>0</v>
      </c>
      <c r="U12" s="143">
        <f t="shared" si="19"/>
        <v>0</v>
      </c>
      <c r="V12" s="90">
        <f t="shared" si="13"/>
        <v>0</v>
      </c>
      <c r="W12" s="114" t="e">
        <f t="shared" si="14"/>
        <v>#DIV/0!</v>
      </c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</row>
    <row r="13" spans="1:196" s="15" customFormat="1" ht="36" hidden="1" customHeight="1" x14ac:dyDescent="0.3">
      <c r="A13" s="144"/>
      <c r="B13" s="145"/>
      <c r="C13" s="234"/>
      <c r="D13" s="146"/>
      <c r="E13" s="291" t="s">
        <v>226</v>
      </c>
      <c r="F13" s="147"/>
      <c r="G13" s="147"/>
      <c r="H13" s="334"/>
      <c r="I13" s="148">
        <f t="shared" si="5"/>
        <v>0</v>
      </c>
      <c r="J13" s="90">
        <f t="shared" si="6"/>
        <v>0</v>
      </c>
      <c r="K13" s="203" t="e">
        <f t="shared" si="1"/>
        <v>#DIV/0!</v>
      </c>
      <c r="L13" s="215"/>
      <c r="M13" s="149"/>
      <c r="N13" s="149"/>
      <c r="O13" s="335"/>
      <c r="P13" s="151"/>
      <c r="Q13" s="138"/>
      <c r="R13" s="209">
        <f t="shared" si="16"/>
        <v>0</v>
      </c>
      <c r="S13" s="149">
        <f t="shared" si="17"/>
        <v>0</v>
      </c>
      <c r="T13" s="149">
        <f t="shared" si="18"/>
        <v>0</v>
      </c>
      <c r="U13" s="228">
        <f t="shared" si="19"/>
        <v>0</v>
      </c>
      <c r="V13" s="149">
        <f>U13-T13</f>
        <v>0</v>
      </c>
      <c r="W13" s="152" t="e">
        <f t="shared" si="14"/>
        <v>#DIV/0!</v>
      </c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</row>
    <row r="14" spans="1:196" s="3" customFormat="1" ht="71.45" customHeight="1" x14ac:dyDescent="0.25">
      <c r="A14" s="111"/>
      <c r="B14" s="141" t="s">
        <v>12</v>
      </c>
      <c r="C14" s="87" t="s">
        <v>99</v>
      </c>
      <c r="D14" s="142" t="s">
        <v>100</v>
      </c>
      <c r="E14" s="292" t="s">
        <v>101</v>
      </c>
      <c r="F14" s="88">
        <v>6224</v>
      </c>
      <c r="G14" s="88">
        <v>3162.6</v>
      </c>
      <c r="H14" s="332">
        <v>3015.9</v>
      </c>
      <c r="I14" s="91">
        <f t="shared" si="5"/>
        <v>8.6478386424966476E-3</v>
      </c>
      <c r="J14" s="90">
        <f t="shared" si="6"/>
        <v>-146.69999999999982</v>
      </c>
      <c r="K14" s="202">
        <f t="shared" si="1"/>
        <v>0.95361411496869675</v>
      </c>
      <c r="L14" s="127">
        <v>82</v>
      </c>
      <c r="M14" s="90">
        <v>101</v>
      </c>
      <c r="N14" s="143">
        <v>64.8</v>
      </c>
      <c r="O14" s="332">
        <v>24.8</v>
      </c>
      <c r="P14" s="90">
        <f t="shared" si="8"/>
        <v>-40</v>
      </c>
      <c r="Q14" s="214">
        <f t="shared" si="9"/>
        <v>0.38271604938271608</v>
      </c>
      <c r="R14" s="123">
        <f t="shared" si="16"/>
        <v>6306</v>
      </c>
      <c r="S14" s="143">
        <f t="shared" si="17"/>
        <v>6325</v>
      </c>
      <c r="T14" s="90">
        <f t="shared" si="18"/>
        <v>3227.4</v>
      </c>
      <c r="U14" s="143">
        <f t="shared" si="19"/>
        <v>3040.7000000000003</v>
      </c>
      <c r="V14" s="90">
        <f t="shared" si="13"/>
        <v>-186.69999999999982</v>
      </c>
      <c r="W14" s="114">
        <f t="shared" si="14"/>
        <v>0.94215157712090236</v>
      </c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</row>
    <row r="15" spans="1:196" s="3" customFormat="1" ht="37.9" customHeight="1" x14ac:dyDescent="0.25">
      <c r="A15" s="111"/>
      <c r="B15" s="141" t="s">
        <v>39</v>
      </c>
      <c r="C15" s="86" t="s">
        <v>102</v>
      </c>
      <c r="D15" s="142" t="s">
        <v>98</v>
      </c>
      <c r="E15" s="290" t="s">
        <v>123</v>
      </c>
      <c r="F15" s="88">
        <v>12407.7</v>
      </c>
      <c r="G15" s="88">
        <v>6204.4</v>
      </c>
      <c r="H15" s="332">
        <v>5667</v>
      </c>
      <c r="I15" s="91">
        <f t="shared" si="5"/>
        <v>1.624964408204135E-2</v>
      </c>
      <c r="J15" s="90">
        <f t="shared" si="6"/>
        <v>-537.39999999999964</v>
      </c>
      <c r="K15" s="202">
        <f t="shared" si="1"/>
        <v>0.91338405002901168</v>
      </c>
      <c r="L15" s="127">
        <v>131.5</v>
      </c>
      <c r="M15" s="143">
        <v>173.4</v>
      </c>
      <c r="N15" s="143">
        <v>151.6</v>
      </c>
      <c r="O15" s="332">
        <v>98.5</v>
      </c>
      <c r="P15" s="90">
        <f t="shared" si="8"/>
        <v>-53.099999999999994</v>
      </c>
      <c r="Q15" s="214">
        <f t="shared" si="9"/>
        <v>0.64973614775725597</v>
      </c>
      <c r="R15" s="123">
        <f t="shared" si="16"/>
        <v>12539.2</v>
      </c>
      <c r="S15" s="143">
        <f t="shared" si="17"/>
        <v>12581.1</v>
      </c>
      <c r="T15" s="90">
        <f t="shared" si="18"/>
        <v>6356</v>
      </c>
      <c r="U15" s="143">
        <f t="shared" si="19"/>
        <v>5765.5</v>
      </c>
      <c r="V15" s="90">
        <f t="shared" si="13"/>
        <v>-590.5</v>
      </c>
      <c r="W15" s="114">
        <f t="shared" si="14"/>
        <v>0.90709565764631839</v>
      </c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</row>
    <row r="16" spans="1:196" s="23" customFormat="1" ht="34.15" hidden="1" customHeight="1" x14ac:dyDescent="0.3">
      <c r="A16" s="144"/>
      <c r="B16" s="145"/>
      <c r="C16" s="145"/>
      <c r="D16" s="146"/>
      <c r="E16" s="293" t="s">
        <v>211</v>
      </c>
      <c r="F16" s="147"/>
      <c r="G16" s="147"/>
      <c r="H16" s="335"/>
      <c r="I16" s="150">
        <f t="shared" si="5"/>
        <v>0</v>
      </c>
      <c r="J16" s="90">
        <f t="shared" si="6"/>
        <v>0</v>
      </c>
      <c r="K16" s="202" t="e">
        <f t="shared" si="1"/>
        <v>#DIV/0!</v>
      </c>
      <c r="L16" s="215"/>
      <c r="M16" s="149"/>
      <c r="N16" s="149"/>
      <c r="O16" s="335"/>
      <c r="P16" s="137">
        <f t="shared" si="8"/>
        <v>0</v>
      </c>
      <c r="Q16" s="214" t="e">
        <f t="shared" si="9"/>
        <v>#DIV/0!</v>
      </c>
      <c r="R16" s="209">
        <f t="shared" si="16"/>
        <v>0</v>
      </c>
      <c r="S16" s="149">
        <f t="shared" si="17"/>
        <v>0</v>
      </c>
      <c r="T16" s="149">
        <f t="shared" si="18"/>
        <v>0</v>
      </c>
      <c r="U16" s="228">
        <f t="shared" si="19"/>
        <v>0</v>
      </c>
      <c r="V16" s="149">
        <f t="shared" si="13"/>
        <v>0</v>
      </c>
      <c r="W16" s="114" t="e">
        <f t="shared" si="14"/>
        <v>#DIV/0!</v>
      </c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</row>
    <row r="17" spans="1:196" s="3" customFormat="1" ht="33" customHeight="1" x14ac:dyDescent="0.25">
      <c r="A17" s="111"/>
      <c r="B17" s="142" t="s">
        <v>8</v>
      </c>
      <c r="C17" s="87" t="s">
        <v>103</v>
      </c>
      <c r="D17" s="87" t="s">
        <v>94</v>
      </c>
      <c r="E17" s="101" t="s">
        <v>104</v>
      </c>
      <c r="F17" s="88">
        <v>20</v>
      </c>
      <c r="G17" s="88">
        <v>20</v>
      </c>
      <c r="H17" s="333">
        <v>20</v>
      </c>
      <c r="I17" s="94">
        <f t="shared" si="5"/>
        <v>5.7348311565347978E-5</v>
      </c>
      <c r="J17" s="90">
        <f t="shared" si="6"/>
        <v>0</v>
      </c>
      <c r="K17" s="202">
        <f t="shared" si="1"/>
        <v>1</v>
      </c>
      <c r="L17" s="127"/>
      <c r="M17" s="143"/>
      <c r="N17" s="90"/>
      <c r="O17" s="332"/>
      <c r="P17" s="90">
        <f t="shared" si="8"/>
        <v>0</v>
      </c>
      <c r="Q17" s="214"/>
      <c r="R17" s="123">
        <f t="shared" si="16"/>
        <v>20</v>
      </c>
      <c r="S17" s="143">
        <f t="shared" si="17"/>
        <v>20</v>
      </c>
      <c r="T17" s="90">
        <f t="shared" si="18"/>
        <v>20</v>
      </c>
      <c r="U17" s="143">
        <f t="shared" si="19"/>
        <v>20</v>
      </c>
      <c r="V17" s="90">
        <f t="shared" si="13"/>
        <v>0</v>
      </c>
      <c r="W17" s="114">
        <f t="shared" si="14"/>
        <v>1</v>
      </c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</row>
    <row r="18" spans="1:196" s="3" customFormat="1" ht="51" customHeight="1" x14ac:dyDescent="0.25">
      <c r="A18" s="111"/>
      <c r="B18" s="142" t="s">
        <v>9</v>
      </c>
      <c r="C18" s="87" t="s">
        <v>125</v>
      </c>
      <c r="D18" s="142" t="s">
        <v>94</v>
      </c>
      <c r="E18" s="292" t="s">
        <v>124</v>
      </c>
      <c r="F18" s="88">
        <v>4342</v>
      </c>
      <c r="G18" s="88">
        <v>2208.9</v>
      </c>
      <c r="H18" s="332">
        <v>1893.4</v>
      </c>
      <c r="I18" s="91">
        <f t="shared" si="5"/>
        <v>5.4291646558914932E-3</v>
      </c>
      <c r="J18" s="90">
        <f t="shared" si="6"/>
        <v>-315.5</v>
      </c>
      <c r="K18" s="202">
        <f t="shared" si="1"/>
        <v>0.85716872651546017</v>
      </c>
      <c r="L18" s="127"/>
      <c r="M18" s="143"/>
      <c r="N18" s="90"/>
      <c r="O18" s="332"/>
      <c r="P18" s="90">
        <f t="shared" si="8"/>
        <v>0</v>
      </c>
      <c r="Q18" s="214"/>
      <c r="R18" s="123">
        <f t="shared" si="16"/>
        <v>4342</v>
      </c>
      <c r="S18" s="143">
        <f t="shared" si="17"/>
        <v>4342</v>
      </c>
      <c r="T18" s="90">
        <f t="shared" si="18"/>
        <v>2208.9</v>
      </c>
      <c r="U18" s="143">
        <f t="shared" si="19"/>
        <v>1893.4</v>
      </c>
      <c r="V18" s="90">
        <f t="shared" si="13"/>
        <v>-315.5</v>
      </c>
      <c r="W18" s="114">
        <f t="shared" si="14"/>
        <v>0.85716872651546017</v>
      </c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</row>
    <row r="19" spans="1:196" ht="34.9" customHeight="1" x14ac:dyDescent="0.25">
      <c r="A19" s="111"/>
      <c r="B19" s="142" t="s">
        <v>11</v>
      </c>
      <c r="C19" s="87" t="s">
        <v>105</v>
      </c>
      <c r="D19" s="142" t="s">
        <v>94</v>
      </c>
      <c r="E19" s="292" t="s">
        <v>114</v>
      </c>
      <c r="F19" s="90">
        <v>2121.9</v>
      </c>
      <c r="G19" s="90">
        <v>1112.4000000000001</v>
      </c>
      <c r="H19" s="336">
        <v>983.3</v>
      </c>
      <c r="I19" s="91">
        <f t="shared" si="5"/>
        <v>2.8195297381103331E-3</v>
      </c>
      <c r="J19" s="90">
        <f t="shared" si="6"/>
        <v>-129.10000000000014</v>
      </c>
      <c r="K19" s="202">
        <f t="shared" si="1"/>
        <v>0.88394462423588627</v>
      </c>
      <c r="L19" s="127"/>
      <c r="M19" s="143"/>
      <c r="N19" s="90"/>
      <c r="O19" s="143"/>
      <c r="P19" s="90">
        <f t="shared" si="8"/>
        <v>0</v>
      </c>
      <c r="Q19" s="214"/>
      <c r="R19" s="123">
        <f t="shared" si="16"/>
        <v>2121.9</v>
      </c>
      <c r="S19" s="143">
        <f t="shared" si="17"/>
        <v>2121.9</v>
      </c>
      <c r="T19" s="90">
        <f t="shared" si="18"/>
        <v>1112.4000000000001</v>
      </c>
      <c r="U19" s="143">
        <f t="shared" si="19"/>
        <v>983.3</v>
      </c>
      <c r="V19" s="90">
        <f t="shared" si="13"/>
        <v>-129.10000000000014</v>
      </c>
      <c r="W19" s="114">
        <f t="shared" si="14"/>
        <v>0.88394462423588627</v>
      </c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</row>
    <row r="20" spans="1:196" ht="21.75" customHeight="1" x14ac:dyDescent="0.25">
      <c r="A20" s="111"/>
      <c r="B20" s="142" t="s">
        <v>10</v>
      </c>
      <c r="C20" s="87" t="s">
        <v>126</v>
      </c>
      <c r="D20" s="142" t="s">
        <v>94</v>
      </c>
      <c r="E20" s="292" t="s">
        <v>108</v>
      </c>
      <c r="F20" s="90">
        <v>158.5</v>
      </c>
      <c r="G20" s="90">
        <v>121.2</v>
      </c>
      <c r="H20" s="336">
        <v>52.1</v>
      </c>
      <c r="I20" s="89">
        <f t="shared" si="5"/>
        <v>1.4939235162773147E-4</v>
      </c>
      <c r="J20" s="90">
        <f t="shared" si="6"/>
        <v>-69.099999999999994</v>
      </c>
      <c r="K20" s="202">
        <f t="shared" si="1"/>
        <v>0.42986798679867988</v>
      </c>
      <c r="L20" s="127"/>
      <c r="M20" s="143"/>
      <c r="N20" s="90"/>
      <c r="O20" s="143"/>
      <c r="P20" s="90">
        <f t="shared" si="8"/>
        <v>0</v>
      </c>
      <c r="Q20" s="214"/>
      <c r="R20" s="123">
        <f t="shared" si="16"/>
        <v>158.5</v>
      </c>
      <c r="S20" s="143">
        <f t="shared" si="17"/>
        <v>158.5</v>
      </c>
      <c r="T20" s="90">
        <f t="shared" si="18"/>
        <v>121.2</v>
      </c>
      <c r="U20" s="143">
        <f t="shared" si="19"/>
        <v>52.1</v>
      </c>
      <c r="V20" s="90">
        <f t="shared" si="13"/>
        <v>-69.099999999999994</v>
      </c>
      <c r="W20" s="114">
        <f t="shared" si="14"/>
        <v>0.42986798679867988</v>
      </c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</row>
    <row r="21" spans="1:196" ht="87.6" customHeight="1" x14ac:dyDescent="0.25">
      <c r="A21" s="111"/>
      <c r="B21" s="142"/>
      <c r="C21" s="87" t="s">
        <v>153</v>
      </c>
      <c r="D21" s="142" t="s">
        <v>94</v>
      </c>
      <c r="E21" s="292" t="s">
        <v>154</v>
      </c>
      <c r="F21" s="90">
        <v>278.60000000000002</v>
      </c>
      <c r="G21" s="90">
        <v>170.6</v>
      </c>
      <c r="H21" s="336">
        <v>71.099999999999994</v>
      </c>
      <c r="I21" s="89">
        <f t="shared" si="5"/>
        <v>2.0387324761481204E-4</v>
      </c>
      <c r="J21" s="90">
        <f t="shared" si="6"/>
        <v>-99.5</v>
      </c>
      <c r="K21" s="202">
        <f t="shared" si="1"/>
        <v>0.41676436107854631</v>
      </c>
      <c r="L21" s="127"/>
      <c r="M21" s="143"/>
      <c r="N21" s="90"/>
      <c r="O21" s="143"/>
      <c r="P21" s="90">
        <f t="shared" si="8"/>
        <v>0</v>
      </c>
      <c r="Q21" s="214"/>
      <c r="R21" s="123">
        <f t="shared" si="16"/>
        <v>278.60000000000002</v>
      </c>
      <c r="S21" s="143">
        <f t="shared" si="17"/>
        <v>278.60000000000002</v>
      </c>
      <c r="T21" s="90">
        <f t="shared" si="18"/>
        <v>170.6</v>
      </c>
      <c r="U21" s="143">
        <f t="shared" si="19"/>
        <v>71.099999999999994</v>
      </c>
      <c r="V21" s="90">
        <f t="shared" si="13"/>
        <v>-99.5</v>
      </c>
      <c r="W21" s="114">
        <f t="shared" si="14"/>
        <v>0.41676436107854631</v>
      </c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</row>
    <row r="22" spans="1:196" ht="104.45" customHeight="1" x14ac:dyDescent="0.25">
      <c r="A22" s="111"/>
      <c r="B22" s="142" t="s">
        <v>37</v>
      </c>
      <c r="C22" s="87" t="s">
        <v>106</v>
      </c>
      <c r="D22" s="142" t="s">
        <v>98</v>
      </c>
      <c r="E22" s="294" t="s">
        <v>127</v>
      </c>
      <c r="F22" s="90">
        <v>73.5</v>
      </c>
      <c r="G22" s="90">
        <v>67.3</v>
      </c>
      <c r="H22" s="143">
        <v>61.1</v>
      </c>
      <c r="I22" s="89">
        <f t="shared" si="5"/>
        <v>1.7519909183213807E-4</v>
      </c>
      <c r="J22" s="90">
        <f t="shared" si="6"/>
        <v>-6.1999999999999957</v>
      </c>
      <c r="K22" s="202">
        <f t="shared" si="1"/>
        <v>0.90787518573551274</v>
      </c>
      <c r="L22" s="127"/>
      <c r="M22" s="143"/>
      <c r="N22" s="90"/>
      <c r="O22" s="143"/>
      <c r="P22" s="83">
        <f t="shared" si="8"/>
        <v>0</v>
      </c>
      <c r="Q22" s="214"/>
      <c r="R22" s="123">
        <f t="shared" si="16"/>
        <v>73.5</v>
      </c>
      <c r="S22" s="143">
        <f t="shared" si="17"/>
        <v>73.5</v>
      </c>
      <c r="T22" s="90">
        <f t="shared" si="18"/>
        <v>67.3</v>
      </c>
      <c r="U22" s="143">
        <f t="shared" si="19"/>
        <v>61.1</v>
      </c>
      <c r="V22" s="90">
        <f t="shared" si="13"/>
        <v>-6.1999999999999957</v>
      </c>
      <c r="W22" s="114">
        <f t="shared" si="14"/>
        <v>0.90787518573551274</v>
      </c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</row>
    <row r="23" spans="1:196" ht="55.9" customHeight="1" x14ac:dyDescent="0.25">
      <c r="A23" s="111"/>
      <c r="B23" s="142"/>
      <c r="C23" s="87" t="s">
        <v>156</v>
      </c>
      <c r="D23" s="142" t="s">
        <v>91</v>
      </c>
      <c r="E23" s="294" t="s">
        <v>155</v>
      </c>
      <c r="F23" s="90">
        <v>62.7</v>
      </c>
      <c r="G23" s="90">
        <v>39.5</v>
      </c>
      <c r="H23" s="143">
        <v>2.5</v>
      </c>
      <c r="I23" s="94">
        <f t="shared" si="5"/>
        <v>7.1685389456684972E-6</v>
      </c>
      <c r="J23" s="90">
        <f t="shared" si="6"/>
        <v>-37</v>
      </c>
      <c r="K23" s="202">
        <f t="shared" si="1"/>
        <v>6.3291139240506333E-2</v>
      </c>
      <c r="L23" s="127"/>
      <c r="M23" s="143"/>
      <c r="N23" s="90"/>
      <c r="O23" s="143"/>
      <c r="P23" s="83">
        <f t="shared" si="8"/>
        <v>0</v>
      </c>
      <c r="Q23" s="214"/>
      <c r="R23" s="123">
        <f t="shared" si="16"/>
        <v>62.7</v>
      </c>
      <c r="S23" s="143">
        <f t="shared" si="17"/>
        <v>62.7</v>
      </c>
      <c r="T23" s="90">
        <f t="shared" si="18"/>
        <v>39.5</v>
      </c>
      <c r="U23" s="143">
        <f t="shared" si="19"/>
        <v>2.5</v>
      </c>
      <c r="V23" s="90">
        <f t="shared" si="13"/>
        <v>-37</v>
      </c>
      <c r="W23" s="114">
        <f t="shared" si="14"/>
        <v>6.3291139240506333E-2</v>
      </c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</row>
    <row r="24" spans="1:196" s="5" customFormat="1" ht="34.5" customHeight="1" x14ac:dyDescent="0.25">
      <c r="A24" s="111"/>
      <c r="B24" s="141" t="s">
        <v>7</v>
      </c>
      <c r="C24" s="86" t="s">
        <v>128</v>
      </c>
      <c r="D24" s="141" t="s">
        <v>59</v>
      </c>
      <c r="E24" s="294" t="s">
        <v>129</v>
      </c>
      <c r="F24" s="90">
        <v>3283</v>
      </c>
      <c r="G24" s="90">
        <v>2717</v>
      </c>
      <c r="H24" s="143">
        <v>1770</v>
      </c>
      <c r="I24" s="91">
        <f t="shared" si="5"/>
        <v>5.0753255735332958E-3</v>
      </c>
      <c r="J24" s="90">
        <f t="shared" si="6"/>
        <v>-947</v>
      </c>
      <c r="K24" s="202">
        <f t="shared" si="1"/>
        <v>0.65145380934854624</v>
      </c>
      <c r="L24" s="127"/>
      <c r="M24" s="143"/>
      <c r="N24" s="90"/>
      <c r="O24" s="143"/>
      <c r="P24" s="83">
        <f t="shared" si="8"/>
        <v>0</v>
      </c>
      <c r="Q24" s="214"/>
      <c r="R24" s="123">
        <f t="shared" si="16"/>
        <v>3283</v>
      </c>
      <c r="S24" s="143">
        <f t="shared" si="17"/>
        <v>3283</v>
      </c>
      <c r="T24" s="90">
        <f t="shared" si="18"/>
        <v>2717</v>
      </c>
      <c r="U24" s="143">
        <f t="shared" si="19"/>
        <v>1770</v>
      </c>
      <c r="V24" s="90">
        <f t="shared" si="13"/>
        <v>-947</v>
      </c>
      <c r="W24" s="114">
        <f t="shared" si="14"/>
        <v>0.65145380934854624</v>
      </c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7"/>
      <c r="GF24" s="37"/>
      <c r="GG24" s="37"/>
      <c r="GH24" s="37"/>
      <c r="GI24" s="37"/>
      <c r="GJ24" s="37"/>
      <c r="GK24" s="37"/>
      <c r="GL24" s="37"/>
      <c r="GM24" s="37"/>
      <c r="GN24" s="37"/>
    </row>
    <row r="25" spans="1:196" s="3" customFormat="1" ht="23.25" customHeight="1" x14ac:dyDescent="0.25">
      <c r="A25" s="111"/>
      <c r="B25" s="141"/>
      <c r="C25" s="141"/>
      <c r="D25" s="141"/>
      <c r="E25" s="295" t="s">
        <v>40</v>
      </c>
      <c r="F25" s="83">
        <f>SUM(F26,F66,F71,F54)</f>
        <v>448555.89999999997</v>
      </c>
      <c r="G25" s="83">
        <f>SUM(G26,G66,G71,G54)</f>
        <v>251430.50000000003</v>
      </c>
      <c r="H25" s="134">
        <f>SUM(H26,H66,H71,H54)</f>
        <v>222365.5</v>
      </c>
      <c r="I25" s="84">
        <f t="shared" si="5"/>
        <v>0.63761429876921927</v>
      </c>
      <c r="J25" s="83">
        <f t="shared" si="6"/>
        <v>-29065.000000000029</v>
      </c>
      <c r="K25" s="200">
        <f t="shared" si="1"/>
        <v>0.88440145487520394</v>
      </c>
      <c r="L25" s="126">
        <f>SUM(L26,L66,L71,L54)</f>
        <v>12229.599999999999</v>
      </c>
      <c r="M25" s="134">
        <f>SUM(M26,M66,M71,M54)</f>
        <v>65833.700000000012</v>
      </c>
      <c r="N25" s="134">
        <f>SUM(N26,N66,N71,N54)</f>
        <v>49018.3</v>
      </c>
      <c r="O25" s="134">
        <f>SUM(O26,O66,O71,O54)</f>
        <v>46293.3</v>
      </c>
      <c r="P25" s="83">
        <f t="shared" si="8"/>
        <v>-2725</v>
      </c>
      <c r="Q25" s="136">
        <f t="shared" si="9"/>
        <v>0.94440851681922877</v>
      </c>
      <c r="R25" s="122">
        <f t="shared" si="16"/>
        <v>460785.49999999994</v>
      </c>
      <c r="S25" s="134">
        <f t="shared" si="17"/>
        <v>514389.6</v>
      </c>
      <c r="T25" s="83">
        <f t="shared" si="18"/>
        <v>300448.80000000005</v>
      </c>
      <c r="U25" s="134">
        <f t="shared" si="19"/>
        <v>268658.8</v>
      </c>
      <c r="V25" s="83">
        <f t="shared" si="13"/>
        <v>-31790.000000000058</v>
      </c>
      <c r="W25" s="112">
        <f t="shared" si="14"/>
        <v>0.89419162266582508</v>
      </c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</row>
    <row r="26" spans="1:196" s="7" customFormat="1" ht="21" customHeight="1" x14ac:dyDescent="0.25">
      <c r="A26" s="113">
        <v>2</v>
      </c>
      <c r="B26" s="85" t="s">
        <v>13</v>
      </c>
      <c r="C26" s="85" t="s">
        <v>55</v>
      </c>
      <c r="D26" s="85"/>
      <c r="E26" s="296" t="s">
        <v>35</v>
      </c>
      <c r="F26" s="83">
        <f>F27+F30+F38+F40+F42+F45+F46+F47+F48+F50+F51+F52+F53</f>
        <v>402915.39999999997</v>
      </c>
      <c r="G26" s="83">
        <f>G27+G30+G38+G40+G42+G45+G46+G47+G48+G50+G51+G52+G53</f>
        <v>219251.70000000004</v>
      </c>
      <c r="H26" s="134">
        <f>H27+H30+H38+H40+H42+H45+H46+H47+H48+H50+H51+H52+H53</f>
        <v>196449.5</v>
      </c>
      <c r="I26" s="84">
        <f t="shared" si="5"/>
        <v>0.56330235664284134</v>
      </c>
      <c r="J26" s="83">
        <f t="shared" si="6"/>
        <v>-22802.200000000041</v>
      </c>
      <c r="K26" s="200">
        <f t="shared" si="1"/>
        <v>0.89599989418554093</v>
      </c>
      <c r="L26" s="126">
        <f>L27+L30+L38+L40+L42+L45+L46+L47+L48+L50+L51+L52+L53</f>
        <v>9853.4</v>
      </c>
      <c r="M26" s="83">
        <f>M27+M30+M38+M40+M42+M45+M46+M47+M48+M50+M51+M52+M53</f>
        <v>63281.000000000007</v>
      </c>
      <c r="N26" s="83">
        <f>N27+N30+N38+N40+N42+N45+N46+N47+N48+N50+N51+N52+N53</f>
        <v>48562.6</v>
      </c>
      <c r="O26" s="134">
        <f>O27+O30+O38+O40+O42+O45+O46+O47+O48+O50+O51+O52+O53</f>
        <v>45879.3</v>
      </c>
      <c r="P26" s="83">
        <f t="shared" si="8"/>
        <v>-2683.2999999999956</v>
      </c>
      <c r="Q26" s="136">
        <f t="shared" si="9"/>
        <v>0.94474554492551888</v>
      </c>
      <c r="R26" s="122">
        <f>R27+R30+R38+R40+R42+R45+R46+R47+R48+R50+R51+R52+R53</f>
        <v>412768.79999999993</v>
      </c>
      <c r="S26" s="83">
        <f>S27+S30+S38+S40+S42+S45+S46+S47+S48+S50+S51+S52+S53</f>
        <v>466196.39999999985</v>
      </c>
      <c r="T26" s="83">
        <f>T27+T30+T38+T40+T42+T45+T46+T47+T48+T50+T51+T52+T53</f>
        <v>267814.3</v>
      </c>
      <c r="U26" s="134">
        <f>U27+U30+U38+U40+U42+U45+U46+U47+U48+U50+U51+U52+U53</f>
        <v>242328.80000000002</v>
      </c>
      <c r="V26" s="83">
        <f t="shared" si="13"/>
        <v>-25485.499999999971</v>
      </c>
      <c r="W26" s="112">
        <f t="shared" si="14"/>
        <v>0.90483891263461302</v>
      </c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2"/>
      <c r="GF26" s="22"/>
      <c r="GG26" s="22"/>
      <c r="GH26" s="22"/>
      <c r="GI26" s="22"/>
      <c r="GJ26" s="22"/>
      <c r="GK26" s="22"/>
      <c r="GL26" s="22"/>
      <c r="GM26" s="22"/>
      <c r="GN26" s="22"/>
    </row>
    <row r="27" spans="1:196" s="7" customFormat="1" ht="19.899999999999999" customHeight="1" x14ac:dyDescent="0.25">
      <c r="A27" s="111"/>
      <c r="B27" s="95">
        <v>70101</v>
      </c>
      <c r="C27" s="235">
        <v>1010</v>
      </c>
      <c r="D27" s="86" t="s">
        <v>56</v>
      </c>
      <c r="E27" s="101" t="s">
        <v>130</v>
      </c>
      <c r="F27" s="96">
        <v>116405.7</v>
      </c>
      <c r="G27" s="96">
        <v>60257.4</v>
      </c>
      <c r="H27" s="157">
        <v>52111.5</v>
      </c>
      <c r="I27" s="91">
        <f t="shared" si="5"/>
        <v>0.14942532690688154</v>
      </c>
      <c r="J27" s="90">
        <f t="shared" si="6"/>
        <v>-8145.9000000000015</v>
      </c>
      <c r="K27" s="202">
        <f t="shared" si="1"/>
        <v>0.86481494389070879</v>
      </c>
      <c r="L27" s="127">
        <v>5433.2</v>
      </c>
      <c r="M27" s="143">
        <v>5441.3</v>
      </c>
      <c r="N27" s="143">
        <v>1740</v>
      </c>
      <c r="O27" s="143">
        <v>849.8</v>
      </c>
      <c r="P27" s="90">
        <f t="shared" si="8"/>
        <v>-890.2</v>
      </c>
      <c r="Q27" s="214">
        <f t="shared" si="9"/>
        <v>0.48839080459770112</v>
      </c>
      <c r="R27" s="123">
        <f t="shared" si="16"/>
        <v>121838.9</v>
      </c>
      <c r="S27" s="143">
        <f t="shared" si="17"/>
        <v>121847</v>
      </c>
      <c r="T27" s="90">
        <f t="shared" si="18"/>
        <v>61997.4</v>
      </c>
      <c r="U27" s="143">
        <f t="shared" si="19"/>
        <v>52961.3</v>
      </c>
      <c r="V27" s="90">
        <f t="shared" si="13"/>
        <v>-9036.0999999999985</v>
      </c>
      <c r="W27" s="114">
        <f t="shared" si="14"/>
        <v>0.85425033953036744</v>
      </c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2"/>
      <c r="GF27" s="22"/>
      <c r="GG27" s="22"/>
      <c r="GH27" s="22"/>
      <c r="GI27" s="22"/>
      <c r="GJ27" s="22"/>
      <c r="GK27" s="22"/>
      <c r="GL27" s="22"/>
      <c r="GM27" s="22"/>
      <c r="GN27" s="22"/>
    </row>
    <row r="28" spans="1:196" s="24" customFormat="1" ht="78.599999999999994" hidden="1" customHeight="1" x14ac:dyDescent="0.3">
      <c r="A28" s="144"/>
      <c r="B28" s="153"/>
      <c r="C28" s="236"/>
      <c r="D28" s="145"/>
      <c r="E28" s="291" t="s">
        <v>212</v>
      </c>
      <c r="F28" s="154"/>
      <c r="G28" s="154"/>
      <c r="H28" s="224"/>
      <c r="I28" s="148">
        <f t="shared" si="5"/>
        <v>0</v>
      </c>
      <c r="J28" s="90">
        <f t="shared" si="6"/>
        <v>0</v>
      </c>
      <c r="K28" s="203" t="e">
        <f t="shared" si="1"/>
        <v>#DIV/0!</v>
      </c>
      <c r="L28" s="215"/>
      <c r="M28" s="149"/>
      <c r="N28" s="149"/>
      <c r="O28" s="228"/>
      <c r="P28" s="149">
        <f t="shared" si="8"/>
        <v>0</v>
      </c>
      <c r="Q28" s="138"/>
      <c r="R28" s="209">
        <f t="shared" si="16"/>
        <v>0</v>
      </c>
      <c r="S28" s="149">
        <f t="shared" si="17"/>
        <v>0</v>
      </c>
      <c r="T28" s="149">
        <f t="shared" si="18"/>
        <v>0</v>
      </c>
      <c r="U28" s="228">
        <f t="shared" si="19"/>
        <v>0</v>
      </c>
      <c r="V28" s="149">
        <f t="shared" si="13"/>
        <v>0</v>
      </c>
      <c r="W28" s="152" t="e">
        <f t="shared" si="14"/>
        <v>#DIV/0!</v>
      </c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9"/>
      <c r="GF28" s="39"/>
      <c r="GG28" s="39"/>
      <c r="GH28" s="39"/>
      <c r="GI28" s="39"/>
      <c r="GJ28" s="39"/>
      <c r="GK28" s="39"/>
      <c r="GL28" s="39"/>
      <c r="GM28" s="39"/>
      <c r="GN28" s="39"/>
    </row>
    <row r="29" spans="1:196" s="24" customFormat="1" ht="79.150000000000006" hidden="1" customHeight="1" x14ac:dyDescent="0.3">
      <c r="A29" s="144"/>
      <c r="B29" s="153"/>
      <c r="C29" s="236"/>
      <c r="D29" s="145"/>
      <c r="E29" s="291" t="s">
        <v>231</v>
      </c>
      <c r="F29" s="154"/>
      <c r="G29" s="154"/>
      <c r="H29" s="224"/>
      <c r="I29" s="155">
        <f t="shared" si="5"/>
        <v>0</v>
      </c>
      <c r="J29" s="90">
        <f t="shared" si="6"/>
        <v>0</v>
      </c>
      <c r="K29" s="203" t="e">
        <f t="shared" si="1"/>
        <v>#DIV/0!</v>
      </c>
      <c r="L29" s="215"/>
      <c r="M29" s="149"/>
      <c r="N29" s="149"/>
      <c r="O29" s="228"/>
      <c r="P29" s="149"/>
      <c r="Q29" s="138"/>
      <c r="R29" s="209">
        <f t="shared" si="16"/>
        <v>0</v>
      </c>
      <c r="S29" s="149">
        <f t="shared" si="17"/>
        <v>0</v>
      </c>
      <c r="T29" s="149">
        <f t="shared" si="18"/>
        <v>0</v>
      </c>
      <c r="U29" s="228">
        <f t="shared" si="19"/>
        <v>0</v>
      </c>
      <c r="V29" s="149">
        <f t="shared" si="13"/>
        <v>0</v>
      </c>
      <c r="W29" s="152" t="e">
        <f t="shared" si="14"/>
        <v>#DIV/0!</v>
      </c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9"/>
      <c r="GF29" s="39"/>
      <c r="GG29" s="39"/>
      <c r="GH29" s="39"/>
      <c r="GI29" s="39"/>
      <c r="GJ29" s="39"/>
      <c r="GK29" s="39"/>
      <c r="GL29" s="39"/>
      <c r="GM29" s="39"/>
      <c r="GN29" s="39"/>
    </row>
    <row r="30" spans="1:196" s="18" customFormat="1" ht="42" customHeight="1" x14ac:dyDescent="0.3">
      <c r="A30" s="131"/>
      <c r="B30" s="156" t="s">
        <v>22</v>
      </c>
      <c r="C30" s="98">
        <v>1020</v>
      </c>
      <c r="D30" s="156"/>
      <c r="E30" s="297" t="s">
        <v>260</v>
      </c>
      <c r="F30" s="157">
        <v>110889</v>
      </c>
      <c r="G30" s="157">
        <v>57779.9</v>
      </c>
      <c r="H30" s="157">
        <v>47735.3</v>
      </c>
      <c r="I30" s="91">
        <f t="shared" si="5"/>
        <v>0.13687694285326776</v>
      </c>
      <c r="J30" s="90">
        <f t="shared" si="6"/>
        <v>-10044.599999999999</v>
      </c>
      <c r="K30" s="202">
        <f t="shared" si="1"/>
        <v>0.82615753921346358</v>
      </c>
      <c r="L30" s="216">
        <v>3805.1</v>
      </c>
      <c r="M30" s="143">
        <v>57219.8</v>
      </c>
      <c r="N30" s="143">
        <v>46492.7</v>
      </c>
      <c r="O30" s="143">
        <v>44853.7</v>
      </c>
      <c r="P30" s="90">
        <f t="shared" si="8"/>
        <v>-1639</v>
      </c>
      <c r="Q30" s="214">
        <f t="shared" si="9"/>
        <v>0.96474715385426102</v>
      </c>
      <c r="R30" s="210">
        <f t="shared" si="16"/>
        <v>114694.1</v>
      </c>
      <c r="S30" s="143">
        <f t="shared" si="17"/>
        <v>168108.79999999999</v>
      </c>
      <c r="T30" s="143">
        <f t="shared" si="18"/>
        <v>104272.6</v>
      </c>
      <c r="U30" s="143">
        <f t="shared" si="19"/>
        <v>92589</v>
      </c>
      <c r="V30" s="93">
        <f t="shared" si="13"/>
        <v>-11683.600000000006</v>
      </c>
      <c r="W30" s="114">
        <f t="shared" si="14"/>
        <v>0.88795138895548775</v>
      </c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42"/>
      <c r="GF30" s="42"/>
      <c r="GG30" s="42"/>
      <c r="GH30" s="42"/>
      <c r="GI30" s="42"/>
      <c r="GJ30" s="42"/>
      <c r="GK30" s="42"/>
      <c r="GL30" s="42"/>
      <c r="GM30" s="42"/>
      <c r="GN30" s="42"/>
    </row>
    <row r="31" spans="1:196" s="233" customFormat="1" ht="42" customHeight="1" x14ac:dyDescent="0.3">
      <c r="A31" s="222"/>
      <c r="B31" s="223" t="s">
        <v>22</v>
      </c>
      <c r="C31" s="237">
        <v>1021</v>
      </c>
      <c r="D31" s="223" t="s">
        <v>57</v>
      </c>
      <c r="E31" s="298" t="s">
        <v>261</v>
      </c>
      <c r="F31" s="224">
        <v>110889</v>
      </c>
      <c r="G31" s="224">
        <v>57779.9</v>
      </c>
      <c r="H31" s="224">
        <v>47735.3</v>
      </c>
      <c r="I31" s="225">
        <f t="shared" si="5"/>
        <v>0.13687694285326776</v>
      </c>
      <c r="J31" s="90">
        <f t="shared" si="6"/>
        <v>-10044.599999999999</v>
      </c>
      <c r="K31" s="226">
        <f t="shared" si="1"/>
        <v>0.82615753921346358</v>
      </c>
      <c r="L31" s="227">
        <v>3805.1</v>
      </c>
      <c r="M31" s="228">
        <v>57219.8</v>
      </c>
      <c r="N31" s="228">
        <v>46492.7</v>
      </c>
      <c r="O31" s="228">
        <v>44853.7</v>
      </c>
      <c r="P31" s="93">
        <f t="shared" si="8"/>
        <v>-1639</v>
      </c>
      <c r="Q31" s="214">
        <f t="shared" si="9"/>
        <v>0.96474715385426102</v>
      </c>
      <c r="R31" s="229">
        <f t="shared" si="16"/>
        <v>114694.1</v>
      </c>
      <c r="S31" s="228">
        <f t="shared" si="17"/>
        <v>168108.79999999999</v>
      </c>
      <c r="T31" s="228">
        <f t="shared" si="18"/>
        <v>104272.6</v>
      </c>
      <c r="U31" s="228">
        <f t="shared" si="19"/>
        <v>92589</v>
      </c>
      <c r="V31" s="93">
        <f t="shared" si="13"/>
        <v>-11683.600000000006</v>
      </c>
      <c r="W31" s="115">
        <f t="shared" si="14"/>
        <v>0.88795138895548775</v>
      </c>
      <c r="X31" s="230"/>
      <c r="Y31" s="230"/>
      <c r="Z31" s="230"/>
      <c r="AA31" s="230"/>
      <c r="AB31" s="230"/>
      <c r="AC31" s="230"/>
      <c r="AD31" s="230"/>
      <c r="AE31" s="230"/>
      <c r="AF31" s="230"/>
      <c r="AG31" s="230"/>
      <c r="AH31" s="230"/>
      <c r="AI31" s="230"/>
      <c r="AJ31" s="230"/>
      <c r="AK31" s="230"/>
      <c r="AL31" s="230"/>
      <c r="AM31" s="230"/>
      <c r="AN31" s="230"/>
      <c r="AO31" s="230"/>
      <c r="AP31" s="230"/>
      <c r="AQ31" s="230"/>
      <c r="AR31" s="231"/>
      <c r="AS31" s="231"/>
      <c r="AT31" s="231"/>
      <c r="AU31" s="231"/>
      <c r="AV31" s="231"/>
      <c r="AW31" s="231"/>
      <c r="AX31" s="231"/>
      <c r="AY31" s="231"/>
      <c r="AZ31" s="231"/>
      <c r="BA31" s="231"/>
      <c r="BB31" s="231"/>
      <c r="BC31" s="231"/>
      <c r="BD31" s="231"/>
      <c r="BE31" s="231"/>
      <c r="BF31" s="231"/>
      <c r="BG31" s="231"/>
      <c r="BH31" s="231"/>
      <c r="BI31" s="231"/>
      <c r="BJ31" s="231"/>
      <c r="BK31" s="231"/>
      <c r="BL31" s="231"/>
      <c r="BM31" s="231"/>
      <c r="BN31" s="231"/>
      <c r="BO31" s="231"/>
      <c r="BP31" s="231"/>
      <c r="BQ31" s="231"/>
      <c r="BR31" s="231"/>
      <c r="BS31" s="231"/>
      <c r="BT31" s="231"/>
      <c r="BU31" s="231"/>
      <c r="BV31" s="231"/>
      <c r="BW31" s="231"/>
      <c r="BX31" s="231"/>
      <c r="BY31" s="231"/>
      <c r="BZ31" s="231"/>
      <c r="CA31" s="231"/>
      <c r="CB31" s="231"/>
      <c r="CC31" s="231"/>
      <c r="CD31" s="231"/>
      <c r="CE31" s="231"/>
      <c r="CF31" s="231"/>
      <c r="CG31" s="231"/>
      <c r="CH31" s="231"/>
      <c r="CI31" s="231"/>
      <c r="CJ31" s="231"/>
      <c r="CK31" s="231"/>
      <c r="CL31" s="231"/>
      <c r="CM31" s="231"/>
      <c r="CN31" s="231"/>
      <c r="CO31" s="231"/>
      <c r="CP31" s="231"/>
      <c r="CQ31" s="231"/>
      <c r="CR31" s="231"/>
      <c r="CS31" s="231"/>
      <c r="CT31" s="231"/>
      <c r="CU31" s="231"/>
      <c r="CV31" s="231"/>
      <c r="CW31" s="231"/>
      <c r="CX31" s="231"/>
      <c r="CY31" s="231"/>
      <c r="CZ31" s="231"/>
      <c r="DA31" s="231"/>
      <c r="DB31" s="231"/>
      <c r="DC31" s="231"/>
      <c r="DD31" s="231"/>
      <c r="DE31" s="231"/>
      <c r="DF31" s="231"/>
      <c r="DG31" s="231"/>
      <c r="DH31" s="231"/>
      <c r="DI31" s="231"/>
      <c r="DJ31" s="231"/>
      <c r="DK31" s="231"/>
      <c r="DL31" s="231"/>
      <c r="DM31" s="231"/>
      <c r="DN31" s="231"/>
      <c r="DO31" s="231"/>
      <c r="DP31" s="231"/>
      <c r="DQ31" s="231"/>
      <c r="DR31" s="231"/>
      <c r="DS31" s="231"/>
      <c r="DT31" s="231"/>
      <c r="DU31" s="231"/>
      <c r="DV31" s="231"/>
      <c r="DW31" s="231"/>
      <c r="DX31" s="231"/>
      <c r="DY31" s="231"/>
      <c r="DZ31" s="231"/>
      <c r="EA31" s="231"/>
      <c r="EB31" s="231"/>
      <c r="EC31" s="231"/>
      <c r="ED31" s="231"/>
      <c r="EE31" s="231"/>
      <c r="EF31" s="231"/>
      <c r="EG31" s="231"/>
      <c r="EH31" s="231"/>
      <c r="EI31" s="231"/>
      <c r="EJ31" s="231"/>
      <c r="EK31" s="231"/>
      <c r="EL31" s="231"/>
      <c r="EM31" s="231"/>
      <c r="EN31" s="231"/>
      <c r="EO31" s="231"/>
      <c r="EP31" s="231"/>
      <c r="EQ31" s="231"/>
      <c r="ER31" s="231"/>
      <c r="ES31" s="231"/>
      <c r="ET31" s="231"/>
      <c r="EU31" s="231"/>
      <c r="EV31" s="231"/>
      <c r="EW31" s="231"/>
      <c r="EX31" s="231"/>
      <c r="EY31" s="231"/>
      <c r="EZ31" s="231"/>
      <c r="FA31" s="231"/>
      <c r="FB31" s="231"/>
      <c r="FC31" s="231"/>
      <c r="FD31" s="231"/>
      <c r="FE31" s="231"/>
      <c r="FF31" s="231"/>
      <c r="FG31" s="231"/>
      <c r="FH31" s="231"/>
      <c r="FI31" s="231"/>
      <c r="FJ31" s="231"/>
      <c r="FK31" s="231"/>
      <c r="FL31" s="231"/>
      <c r="FM31" s="231"/>
      <c r="FN31" s="231"/>
      <c r="FO31" s="231"/>
      <c r="FP31" s="231"/>
      <c r="FQ31" s="231"/>
      <c r="FR31" s="231"/>
      <c r="FS31" s="231"/>
      <c r="FT31" s="231"/>
      <c r="FU31" s="231"/>
      <c r="FV31" s="231"/>
      <c r="FW31" s="231"/>
      <c r="FX31" s="231"/>
      <c r="FY31" s="231"/>
      <c r="FZ31" s="231"/>
      <c r="GA31" s="231"/>
      <c r="GB31" s="231"/>
      <c r="GC31" s="231"/>
      <c r="GD31" s="231"/>
      <c r="GE31" s="232"/>
      <c r="GF31" s="232"/>
      <c r="GG31" s="232"/>
      <c r="GH31" s="232"/>
      <c r="GI31" s="232"/>
      <c r="GJ31" s="232"/>
      <c r="GK31" s="232"/>
      <c r="GL31" s="232"/>
      <c r="GM31" s="232"/>
      <c r="GN31" s="232"/>
    </row>
    <row r="32" spans="1:196" s="25" customFormat="1" ht="67.150000000000006" hidden="1" customHeight="1" x14ac:dyDescent="0.3">
      <c r="A32" s="144"/>
      <c r="B32" s="158"/>
      <c r="C32" s="237"/>
      <c r="D32" s="158"/>
      <c r="E32" s="291" t="s">
        <v>241</v>
      </c>
      <c r="F32" s="154"/>
      <c r="G32" s="154"/>
      <c r="H32" s="224"/>
      <c r="I32" s="150">
        <f t="shared" si="5"/>
        <v>0</v>
      </c>
      <c r="J32" s="274">
        <f t="shared" si="6"/>
        <v>0</v>
      </c>
      <c r="K32" s="203" t="e">
        <f t="shared" si="1"/>
        <v>#DIV/0!</v>
      </c>
      <c r="L32" s="215"/>
      <c r="M32" s="149"/>
      <c r="N32" s="149"/>
      <c r="O32" s="228"/>
      <c r="P32" s="149">
        <f t="shared" si="8"/>
        <v>0</v>
      </c>
      <c r="Q32" s="152" t="e">
        <f t="shared" si="9"/>
        <v>#DIV/0!</v>
      </c>
      <c r="R32" s="209">
        <f t="shared" si="16"/>
        <v>0</v>
      </c>
      <c r="S32" s="149">
        <f t="shared" si="17"/>
        <v>0</v>
      </c>
      <c r="T32" s="149">
        <f t="shared" si="18"/>
        <v>0</v>
      </c>
      <c r="U32" s="228">
        <f t="shared" si="19"/>
        <v>0</v>
      </c>
      <c r="V32" s="149">
        <f t="shared" si="13"/>
        <v>0</v>
      </c>
      <c r="W32" s="152" t="e">
        <f t="shared" si="14"/>
        <v>#DIV/0!</v>
      </c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  <c r="EO32" s="44"/>
      <c r="EP32" s="44"/>
      <c r="EQ32" s="44"/>
      <c r="ER32" s="44"/>
      <c r="ES32" s="44"/>
      <c r="ET32" s="44"/>
      <c r="EU32" s="44"/>
      <c r="EV32" s="44"/>
      <c r="EW32" s="44"/>
      <c r="EX32" s="44"/>
      <c r="EY32" s="44"/>
      <c r="EZ32" s="44"/>
      <c r="FA32" s="44"/>
      <c r="FB32" s="44"/>
      <c r="FC32" s="44"/>
      <c r="FD32" s="44"/>
      <c r="FE32" s="44"/>
      <c r="FF32" s="44"/>
      <c r="FG32" s="44"/>
      <c r="FH32" s="44"/>
      <c r="FI32" s="44"/>
      <c r="FJ32" s="44"/>
      <c r="FK32" s="44"/>
      <c r="FL32" s="44"/>
      <c r="FM32" s="44"/>
      <c r="FN32" s="44"/>
      <c r="FO32" s="44"/>
      <c r="FP32" s="44"/>
      <c r="FQ32" s="44"/>
      <c r="FR32" s="44"/>
      <c r="FS32" s="44"/>
      <c r="FT32" s="44"/>
      <c r="FU32" s="44"/>
      <c r="FV32" s="44"/>
      <c r="FW32" s="44"/>
      <c r="FX32" s="44"/>
      <c r="FY32" s="44"/>
      <c r="FZ32" s="44"/>
      <c r="GA32" s="44"/>
      <c r="GB32" s="44"/>
      <c r="GC32" s="44"/>
      <c r="GD32" s="44"/>
      <c r="GE32" s="45"/>
      <c r="GF32" s="45"/>
      <c r="GG32" s="45"/>
      <c r="GH32" s="45"/>
      <c r="GI32" s="45"/>
      <c r="GJ32" s="45"/>
      <c r="GK32" s="45"/>
      <c r="GL32" s="45"/>
      <c r="GM32" s="45"/>
      <c r="GN32" s="45"/>
    </row>
    <row r="33" spans="1:196" s="25" customFormat="1" ht="81.599999999999994" hidden="1" customHeight="1" x14ac:dyDescent="0.3">
      <c r="A33" s="144"/>
      <c r="B33" s="158"/>
      <c r="C33" s="237"/>
      <c r="D33" s="158"/>
      <c r="E33" s="291" t="s">
        <v>240</v>
      </c>
      <c r="F33" s="154"/>
      <c r="G33" s="154"/>
      <c r="H33" s="224"/>
      <c r="I33" s="150">
        <f t="shared" si="5"/>
        <v>0</v>
      </c>
      <c r="J33" s="274">
        <f t="shared" si="6"/>
        <v>0</v>
      </c>
      <c r="K33" s="201"/>
      <c r="L33" s="215"/>
      <c r="M33" s="149"/>
      <c r="N33" s="149"/>
      <c r="O33" s="228"/>
      <c r="P33" s="149">
        <f t="shared" si="8"/>
        <v>0</v>
      </c>
      <c r="Q33" s="152" t="e">
        <f t="shared" si="9"/>
        <v>#DIV/0!</v>
      </c>
      <c r="R33" s="209">
        <f t="shared" si="16"/>
        <v>0</v>
      </c>
      <c r="S33" s="149">
        <f t="shared" si="17"/>
        <v>0</v>
      </c>
      <c r="T33" s="149">
        <f t="shared" si="18"/>
        <v>0</v>
      </c>
      <c r="U33" s="228">
        <f t="shared" si="19"/>
        <v>0</v>
      </c>
      <c r="V33" s="149">
        <f t="shared" si="13"/>
        <v>0</v>
      </c>
      <c r="W33" s="152" t="e">
        <f t="shared" si="14"/>
        <v>#DIV/0!</v>
      </c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  <c r="EO33" s="44"/>
      <c r="EP33" s="44"/>
      <c r="EQ33" s="44"/>
      <c r="ER33" s="44"/>
      <c r="ES33" s="44"/>
      <c r="ET33" s="44"/>
      <c r="EU33" s="44"/>
      <c r="EV33" s="44"/>
      <c r="EW33" s="44"/>
      <c r="EX33" s="44"/>
      <c r="EY33" s="44"/>
      <c r="EZ33" s="44"/>
      <c r="FA33" s="44"/>
      <c r="FB33" s="44"/>
      <c r="FC33" s="44"/>
      <c r="FD33" s="44"/>
      <c r="FE33" s="44"/>
      <c r="FF33" s="44"/>
      <c r="FG33" s="44"/>
      <c r="FH33" s="44"/>
      <c r="FI33" s="44"/>
      <c r="FJ33" s="44"/>
      <c r="FK33" s="44"/>
      <c r="FL33" s="44"/>
      <c r="FM33" s="44"/>
      <c r="FN33" s="44"/>
      <c r="FO33" s="44"/>
      <c r="FP33" s="44"/>
      <c r="FQ33" s="44"/>
      <c r="FR33" s="44"/>
      <c r="FS33" s="44"/>
      <c r="FT33" s="44"/>
      <c r="FU33" s="44"/>
      <c r="FV33" s="44"/>
      <c r="FW33" s="44"/>
      <c r="FX33" s="44"/>
      <c r="FY33" s="44"/>
      <c r="FZ33" s="44"/>
      <c r="GA33" s="44"/>
      <c r="GB33" s="44"/>
      <c r="GC33" s="44"/>
      <c r="GD33" s="44"/>
      <c r="GE33" s="45"/>
      <c r="GF33" s="45"/>
      <c r="GG33" s="45"/>
      <c r="GH33" s="45"/>
      <c r="GI33" s="45"/>
      <c r="GJ33" s="45"/>
      <c r="GK33" s="45"/>
      <c r="GL33" s="45"/>
      <c r="GM33" s="45"/>
      <c r="GN33" s="45"/>
    </row>
    <row r="34" spans="1:196" s="26" customFormat="1" ht="66" hidden="1" customHeight="1" x14ac:dyDescent="0.3">
      <c r="A34" s="159"/>
      <c r="B34" s="158"/>
      <c r="C34" s="237"/>
      <c r="D34" s="158"/>
      <c r="E34" s="291" t="s">
        <v>207</v>
      </c>
      <c r="F34" s="149"/>
      <c r="G34" s="160"/>
      <c r="H34" s="337"/>
      <c r="I34" s="150">
        <f t="shared" si="5"/>
        <v>0</v>
      </c>
      <c r="J34" s="274">
        <f t="shared" si="6"/>
        <v>0</v>
      </c>
      <c r="K34" s="203" t="e">
        <f t="shared" si="1"/>
        <v>#DIV/0!</v>
      </c>
      <c r="L34" s="217"/>
      <c r="M34" s="161"/>
      <c r="N34" s="161"/>
      <c r="O34" s="338"/>
      <c r="P34" s="149">
        <f t="shared" si="8"/>
        <v>0</v>
      </c>
      <c r="Q34" s="138" t="e">
        <f t="shared" si="9"/>
        <v>#DIV/0!</v>
      </c>
      <c r="R34" s="209">
        <f t="shared" si="16"/>
        <v>0</v>
      </c>
      <c r="S34" s="149">
        <f t="shared" si="17"/>
        <v>0</v>
      </c>
      <c r="T34" s="149">
        <f t="shared" si="18"/>
        <v>0</v>
      </c>
      <c r="U34" s="228">
        <f t="shared" si="19"/>
        <v>0</v>
      </c>
      <c r="V34" s="149">
        <f t="shared" si="13"/>
        <v>0</v>
      </c>
      <c r="W34" s="152" t="e">
        <f t="shared" si="14"/>
        <v>#DIV/0!</v>
      </c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6"/>
      <c r="CA34" s="46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6"/>
      <c r="CM34" s="46"/>
      <c r="CN34" s="46"/>
      <c r="CO34" s="46"/>
      <c r="CP34" s="46"/>
      <c r="CQ34" s="46"/>
      <c r="CR34" s="46"/>
      <c r="CS34" s="46"/>
      <c r="CT34" s="46"/>
      <c r="CU34" s="46"/>
      <c r="CV34" s="46"/>
      <c r="CW34" s="46"/>
      <c r="CX34" s="46"/>
      <c r="CY34" s="46"/>
      <c r="CZ34" s="46"/>
      <c r="DA34" s="46"/>
      <c r="DB34" s="46"/>
      <c r="DC34" s="46"/>
      <c r="DD34" s="46"/>
      <c r="DE34" s="46"/>
      <c r="DF34" s="46"/>
      <c r="DG34" s="46"/>
      <c r="DH34" s="46"/>
      <c r="DI34" s="46"/>
      <c r="DJ34" s="46"/>
      <c r="DK34" s="46"/>
      <c r="DL34" s="46"/>
      <c r="DM34" s="46"/>
      <c r="DN34" s="46"/>
      <c r="DO34" s="46"/>
      <c r="DP34" s="46"/>
      <c r="DQ34" s="46"/>
      <c r="DR34" s="46"/>
      <c r="DS34" s="46"/>
      <c r="DT34" s="46"/>
      <c r="DU34" s="46"/>
      <c r="DV34" s="46"/>
      <c r="DW34" s="46"/>
      <c r="DX34" s="46"/>
      <c r="DY34" s="46"/>
      <c r="DZ34" s="46"/>
      <c r="EA34" s="46"/>
      <c r="EB34" s="46"/>
      <c r="EC34" s="46"/>
      <c r="ED34" s="46"/>
      <c r="EE34" s="46"/>
      <c r="EF34" s="46"/>
      <c r="EG34" s="46"/>
      <c r="EH34" s="46"/>
      <c r="EI34" s="46"/>
      <c r="EJ34" s="46"/>
      <c r="EK34" s="46"/>
      <c r="EL34" s="46"/>
      <c r="EM34" s="46"/>
      <c r="EN34" s="46"/>
      <c r="EO34" s="46"/>
      <c r="EP34" s="46"/>
      <c r="EQ34" s="46"/>
      <c r="ER34" s="46"/>
      <c r="ES34" s="46"/>
      <c r="ET34" s="46"/>
      <c r="EU34" s="46"/>
      <c r="EV34" s="46"/>
      <c r="EW34" s="46"/>
      <c r="EX34" s="46"/>
      <c r="EY34" s="46"/>
      <c r="EZ34" s="46"/>
      <c r="FA34" s="46"/>
      <c r="FB34" s="46"/>
      <c r="FC34" s="46"/>
      <c r="FD34" s="46"/>
      <c r="FE34" s="46"/>
      <c r="FF34" s="46"/>
      <c r="FG34" s="46"/>
      <c r="FH34" s="46"/>
      <c r="FI34" s="46"/>
      <c r="FJ34" s="46"/>
      <c r="FK34" s="46"/>
      <c r="FL34" s="46"/>
      <c r="FM34" s="46"/>
      <c r="FN34" s="46"/>
      <c r="FO34" s="46"/>
      <c r="FP34" s="46"/>
      <c r="FQ34" s="46"/>
      <c r="FR34" s="46"/>
      <c r="FS34" s="46"/>
      <c r="FT34" s="46"/>
      <c r="FU34" s="46"/>
      <c r="FV34" s="46"/>
      <c r="FW34" s="46"/>
      <c r="FX34" s="46"/>
      <c r="FY34" s="46"/>
      <c r="FZ34" s="46"/>
      <c r="GA34" s="46"/>
      <c r="GB34" s="46"/>
      <c r="GC34" s="46"/>
      <c r="GD34" s="46"/>
      <c r="GE34" s="47"/>
      <c r="GF34" s="47"/>
      <c r="GG34" s="47"/>
      <c r="GH34" s="47"/>
      <c r="GI34" s="47"/>
      <c r="GJ34" s="47"/>
      <c r="GK34" s="47"/>
      <c r="GL34" s="47"/>
      <c r="GM34" s="47"/>
      <c r="GN34" s="47"/>
    </row>
    <row r="35" spans="1:196" s="26" customFormat="1" ht="81" hidden="1" customHeight="1" x14ac:dyDescent="0.3">
      <c r="A35" s="159"/>
      <c r="B35" s="158"/>
      <c r="C35" s="237"/>
      <c r="D35" s="158"/>
      <c r="E35" s="291" t="s">
        <v>233</v>
      </c>
      <c r="F35" s="160"/>
      <c r="G35" s="161"/>
      <c r="H35" s="337"/>
      <c r="I35" s="150">
        <f t="shared" si="5"/>
        <v>0</v>
      </c>
      <c r="J35" s="274">
        <f t="shared" si="6"/>
        <v>0</v>
      </c>
      <c r="K35" s="203" t="e">
        <f t="shared" si="1"/>
        <v>#DIV/0!</v>
      </c>
      <c r="L35" s="218"/>
      <c r="M35" s="160"/>
      <c r="N35" s="160"/>
      <c r="O35" s="337"/>
      <c r="P35" s="149">
        <f t="shared" si="8"/>
        <v>0</v>
      </c>
      <c r="Q35" s="152" t="e">
        <f t="shared" si="9"/>
        <v>#DIV/0!</v>
      </c>
      <c r="R35" s="211">
        <f t="shared" si="16"/>
        <v>0</v>
      </c>
      <c r="S35" s="160">
        <f t="shared" si="17"/>
        <v>0</v>
      </c>
      <c r="T35" s="160">
        <f t="shared" si="18"/>
        <v>0</v>
      </c>
      <c r="U35" s="337">
        <f t="shared" si="19"/>
        <v>0</v>
      </c>
      <c r="V35" s="149">
        <f t="shared" si="13"/>
        <v>0</v>
      </c>
      <c r="W35" s="152" t="e">
        <f t="shared" si="14"/>
        <v>#DIV/0!</v>
      </c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6"/>
      <c r="CM35" s="46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6"/>
      <c r="CY35" s="46"/>
      <c r="CZ35" s="46"/>
      <c r="DA35" s="46"/>
      <c r="DB35" s="46"/>
      <c r="DC35" s="46"/>
      <c r="DD35" s="46"/>
      <c r="DE35" s="46"/>
      <c r="DF35" s="46"/>
      <c r="DG35" s="46"/>
      <c r="DH35" s="46"/>
      <c r="DI35" s="46"/>
      <c r="DJ35" s="46"/>
      <c r="DK35" s="46"/>
      <c r="DL35" s="46"/>
      <c r="DM35" s="46"/>
      <c r="DN35" s="46"/>
      <c r="DO35" s="46"/>
      <c r="DP35" s="46"/>
      <c r="DQ35" s="46"/>
      <c r="DR35" s="46"/>
      <c r="DS35" s="46"/>
      <c r="DT35" s="46"/>
      <c r="DU35" s="46"/>
      <c r="DV35" s="46"/>
      <c r="DW35" s="46"/>
      <c r="DX35" s="46"/>
      <c r="DY35" s="46"/>
      <c r="DZ35" s="46"/>
      <c r="EA35" s="46"/>
      <c r="EB35" s="46"/>
      <c r="EC35" s="46"/>
      <c r="ED35" s="46"/>
      <c r="EE35" s="46"/>
      <c r="EF35" s="46"/>
      <c r="EG35" s="46"/>
      <c r="EH35" s="46"/>
      <c r="EI35" s="46"/>
      <c r="EJ35" s="46"/>
      <c r="EK35" s="46"/>
      <c r="EL35" s="46"/>
      <c r="EM35" s="46"/>
      <c r="EN35" s="46"/>
      <c r="EO35" s="46"/>
      <c r="EP35" s="46"/>
      <c r="EQ35" s="46"/>
      <c r="ER35" s="46"/>
      <c r="ES35" s="46"/>
      <c r="ET35" s="46"/>
      <c r="EU35" s="46"/>
      <c r="EV35" s="46"/>
      <c r="EW35" s="46"/>
      <c r="EX35" s="46"/>
      <c r="EY35" s="46"/>
      <c r="EZ35" s="46"/>
      <c r="FA35" s="46"/>
      <c r="FB35" s="46"/>
      <c r="FC35" s="46"/>
      <c r="FD35" s="46"/>
      <c r="FE35" s="46"/>
      <c r="FF35" s="46"/>
      <c r="FG35" s="46"/>
      <c r="FH35" s="46"/>
      <c r="FI35" s="46"/>
      <c r="FJ35" s="46"/>
      <c r="FK35" s="46"/>
      <c r="FL35" s="46"/>
      <c r="FM35" s="46"/>
      <c r="FN35" s="46"/>
      <c r="FO35" s="46"/>
      <c r="FP35" s="46"/>
      <c r="FQ35" s="46"/>
      <c r="FR35" s="46"/>
      <c r="FS35" s="46"/>
      <c r="FT35" s="46"/>
      <c r="FU35" s="46"/>
      <c r="FV35" s="46"/>
      <c r="FW35" s="46"/>
      <c r="FX35" s="46"/>
      <c r="FY35" s="46"/>
      <c r="FZ35" s="46"/>
      <c r="GA35" s="46"/>
      <c r="GB35" s="46"/>
      <c r="GC35" s="46"/>
      <c r="GD35" s="46"/>
      <c r="GE35" s="47"/>
      <c r="GF35" s="47"/>
      <c r="GG35" s="47"/>
      <c r="GH35" s="47"/>
      <c r="GI35" s="47"/>
      <c r="GJ35" s="47"/>
      <c r="GK35" s="47"/>
      <c r="GL35" s="47"/>
      <c r="GM35" s="47"/>
      <c r="GN35" s="47"/>
    </row>
    <row r="36" spans="1:196" s="26" customFormat="1" ht="81.599999999999994" hidden="1" customHeight="1" x14ac:dyDescent="0.3">
      <c r="A36" s="159"/>
      <c r="B36" s="158"/>
      <c r="C36" s="237"/>
      <c r="D36" s="158"/>
      <c r="E36" s="291" t="s">
        <v>231</v>
      </c>
      <c r="F36" s="161"/>
      <c r="G36" s="161"/>
      <c r="H36" s="338"/>
      <c r="I36" s="148">
        <f t="shared" si="5"/>
        <v>0</v>
      </c>
      <c r="J36" s="274">
        <f t="shared" si="6"/>
        <v>0</v>
      </c>
      <c r="K36" s="203" t="e">
        <f t="shared" si="1"/>
        <v>#DIV/0!</v>
      </c>
      <c r="L36" s="218"/>
      <c r="M36" s="160"/>
      <c r="N36" s="160"/>
      <c r="O36" s="337"/>
      <c r="P36" s="149">
        <f t="shared" si="8"/>
        <v>0</v>
      </c>
      <c r="Q36" s="138" t="e">
        <f t="shared" si="9"/>
        <v>#DIV/0!</v>
      </c>
      <c r="R36" s="211">
        <f t="shared" si="16"/>
        <v>0</v>
      </c>
      <c r="S36" s="160">
        <f t="shared" si="17"/>
        <v>0</v>
      </c>
      <c r="T36" s="160">
        <f t="shared" si="18"/>
        <v>0</v>
      </c>
      <c r="U36" s="337">
        <f t="shared" si="19"/>
        <v>0</v>
      </c>
      <c r="V36" s="149">
        <f t="shared" si="13"/>
        <v>0</v>
      </c>
      <c r="W36" s="152" t="e">
        <f t="shared" si="14"/>
        <v>#DIV/0!</v>
      </c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6"/>
      <c r="CA36" s="46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6"/>
      <c r="CM36" s="46"/>
      <c r="CN36" s="46"/>
      <c r="CO36" s="46"/>
      <c r="CP36" s="46"/>
      <c r="CQ36" s="46"/>
      <c r="CR36" s="46"/>
      <c r="CS36" s="46"/>
      <c r="CT36" s="46"/>
      <c r="CU36" s="46"/>
      <c r="CV36" s="46"/>
      <c r="CW36" s="46"/>
      <c r="CX36" s="46"/>
      <c r="CY36" s="46"/>
      <c r="CZ36" s="46"/>
      <c r="DA36" s="46"/>
      <c r="DB36" s="46"/>
      <c r="DC36" s="46"/>
      <c r="DD36" s="46"/>
      <c r="DE36" s="46"/>
      <c r="DF36" s="46"/>
      <c r="DG36" s="46"/>
      <c r="DH36" s="46"/>
      <c r="DI36" s="46"/>
      <c r="DJ36" s="46"/>
      <c r="DK36" s="46"/>
      <c r="DL36" s="46"/>
      <c r="DM36" s="46"/>
      <c r="DN36" s="46"/>
      <c r="DO36" s="46"/>
      <c r="DP36" s="46"/>
      <c r="DQ36" s="46"/>
      <c r="DR36" s="46"/>
      <c r="DS36" s="46"/>
      <c r="DT36" s="46"/>
      <c r="DU36" s="46"/>
      <c r="DV36" s="46"/>
      <c r="DW36" s="46"/>
      <c r="DX36" s="46"/>
      <c r="DY36" s="46"/>
      <c r="DZ36" s="46"/>
      <c r="EA36" s="46"/>
      <c r="EB36" s="46"/>
      <c r="EC36" s="46"/>
      <c r="ED36" s="46"/>
      <c r="EE36" s="46"/>
      <c r="EF36" s="46"/>
      <c r="EG36" s="46"/>
      <c r="EH36" s="46"/>
      <c r="EI36" s="46"/>
      <c r="EJ36" s="46"/>
      <c r="EK36" s="46"/>
      <c r="EL36" s="46"/>
      <c r="EM36" s="46"/>
      <c r="EN36" s="46"/>
      <c r="EO36" s="46"/>
      <c r="EP36" s="46"/>
      <c r="EQ36" s="46"/>
      <c r="ER36" s="46"/>
      <c r="ES36" s="46"/>
      <c r="ET36" s="46"/>
      <c r="EU36" s="46"/>
      <c r="EV36" s="46"/>
      <c r="EW36" s="46"/>
      <c r="EX36" s="46"/>
      <c r="EY36" s="46"/>
      <c r="EZ36" s="46"/>
      <c r="FA36" s="46"/>
      <c r="FB36" s="46"/>
      <c r="FC36" s="46"/>
      <c r="FD36" s="46"/>
      <c r="FE36" s="46"/>
      <c r="FF36" s="46"/>
      <c r="FG36" s="46"/>
      <c r="FH36" s="46"/>
      <c r="FI36" s="46"/>
      <c r="FJ36" s="46"/>
      <c r="FK36" s="46"/>
      <c r="FL36" s="46"/>
      <c r="FM36" s="46"/>
      <c r="FN36" s="46"/>
      <c r="FO36" s="46"/>
      <c r="FP36" s="46"/>
      <c r="FQ36" s="46"/>
      <c r="FR36" s="46"/>
      <c r="FS36" s="46"/>
      <c r="FT36" s="46"/>
      <c r="FU36" s="46"/>
      <c r="FV36" s="46"/>
      <c r="FW36" s="46"/>
      <c r="FX36" s="46"/>
      <c r="FY36" s="46"/>
      <c r="FZ36" s="46"/>
      <c r="GA36" s="46"/>
      <c r="GB36" s="46"/>
      <c r="GC36" s="46"/>
      <c r="GD36" s="46"/>
      <c r="GE36" s="47"/>
      <c r="GF36" s="47"/>
      <c r="GG36" s="47"/>
      <c r="GH36" s="47"/>
      <c r="GI36" s="47"/>
      <c r="GJ36" s="47"/>
      <c r="GK36" s="47"/>
      <c r="GL36" s="47"/>
      <c r="GM36" s="47"/>
      <c r="GN36" s="47"/>
    </row>
    <row r="37" spans="1:196" s="346" customFormat="1" ht="88.5" customHeight="1" x14ac:dyDescent="0.3">
      <c r="A37" s="251"/>
      <c r="B37" s="252"/>
      <c r="C37" s="253"/>
      <c r="D37" s="252"/>
      <c r="E37" s="299" t="s">
        <v>280</v>
      </c>
      <c r="F37" s="259">
        <v>2602.6</v>
      </c>
      <c r="G37" s="259">
        <v>1301.4000000000001</v>
      </c>
      <c r="H37" s="259">
        <v>1301.4000000000001</v>
      </c>
      <c r="I37" s="258">
        <f t="shared" si="5"/>
        <v>3.7316546335571929E-3</v>
      </c>
      <c r="J37" s="274">
        <f t="shared" si="6"/>
        <v>0</v>
      </c>
      <c r="K37" s="260">
        <f t="shared" si="1"/>
        <v>1</v>
      </c>
      <c r="L37" s="326"/>
      <c r="M37" s="269"/>
      <c r="N37" s="269"/>
      <c r="O37" s="269"/>
      <c r="P37" s="266">
        <f t="shared" si="8"/>
        <v>0</v>
      </c>
      <c r="Q37" s="267"/>
      <c r="R37" s="268">
        <f t="shared" si="16"/>
        <v>2602.6</v>
      </c>
      <c r="S37" s="269">
        <f t="shared" si="17"/>
        <v>2602.6</v>
      </c>
      <c r="T37" s="269">
        <f t="shared" si="18"/>
        <v>1301.4000000000001</v>
      </c>
      <c r="U37" s="269">
        <f t="shared" si="19"/>
        <v>1301.4000000000001</v>
      </c>
      <c r="V37" s="259">
        <f t="shared" si="13"/>
        <v>0</v>
      </c>
      <c r="W37" s="267">
        <f t="shared" si="14"/>
        <v>1</v>
      </c>
      <c r="X37" s="344"/>
      <c r="Y37" s="344"/>
      <c r="Z37" s="344"/>
      <c r="AA37" s="344"/>
      <c r="AB37" s="344"/>
      <c r="AC37" s="344"/>
      <c r="AD37" s="344"/>
      <c r="AE37" s="344"/>
      <c r="AF37" s="344"/>
      <c r="AG37" s="344"/>
      <c r="AH37" s="344"/>
      <c r="AI37" s="344"/>
      <c r="AJ37" s="344"/>
      <c r="AK37" s="344"/>
      <c r="AL37" s="344"/>
      <c r="AM37" s="344"/>
      <c r="AN37" s="344"/>
      <c r="AO37" s="344"/>
      <c r="AP37" s="344"/>
      <c r="AQ37" s="344"/>
      <c r="AR37" s="344"/>
      <c r="AS37" s="344"/>
      <c r="AT37" s="344"/>
      <c r="AU37" s="344"/>
      <c r="AV37" s="344"/>
      <c r="AW37" s="344"/>
      <c r="AX37" s="344"/>
      <c r="AY37" s="344"/>
      <c r="AZ37" s="344"/>
      <c r="BA37" s="344"/>
      <c r="BB37" s="344"/>
      <c r="BC37" s="344"/>
      <c r="BD37" s="344"/>
      <c r="BE37" s="344"/>
      <c r="BF37" s="344"/>
      <c r="BG37" s="344"/>
      <c r="BH37" s="344"/>
      <c r="BI37" s="344"/>
      <c r="BJ37" s="344"/>
      <c r="BK37" s="344"/>
      <c r="BL37" s="344"/>
      <c r="BM37" s="344"/>
      <c r="BN37" s="344"/>
      <c r="BO37" s="344"/>
      <c r="BP37" s="344"/>
      <c r="BQ37" s="344"/>
      <c r="BR37" s="344"/>
      <c r="BS37" s="344"/>
      <c r="BT37" s="344"/>
      <c r="BU37" s="344"/>
      <c r="BV37" s="344"/>
      <c r="BW37" s="344"/>
      <c r="BX37" s="344"/>
      <c r="BY37" s="344"/>
      <c r="BZ37" s="344"/>
      <c r="CA37" s="344"/>
      <c r="CB37" s="344"/>
      <c r="CC37" s="344"/>
      <c r="CD37" s="344"/>
      <c r="CE37" s="344"/>
      <c r="CF37" s="344"/>
      <c r="CG37" s="344"/>
      <c r="CH37" s="344"/>
      <c r="CI37" s="344"/>
      <c r="CJ37" s="344"/>
      <c r="CK37" s="344"/>
      <c r="CL37" s="344"/>
      <c r="CM37" s="344"/>
      <c r="CN37" s="344"/>
      <c r="CO37" s="344"/>
      <c r="CP37" s="344"/>
      <c r="CQ37" s="344"/>
      <c r="CR37" s="344"/>
      <c r="CS37" s="344"/>
      <c r="CT37" s="344"/>
      <c r="CU37" s="344"/>
      <c r="CV37" s="344"/>
      <c r="CW37" s="344"/>
      <c r="CX37" s="344"/>
      <c r="CY37" s="344"/>
      <c r="CZ37" s="344"/>
      <c r="DA37" s="344"/>
      <c r="DB37" s="344"/>
      <c r="DC37" s="344"/>
      <c r="DD37" s="344"/>
      <c r="DE37" s="344"/>
      <c r="DF37" s="344"/>
      <c r="DG37" s="344"/>
      <c r="DH37" s="344"/>
      <c r="DI37" s="344"/>
      <c r="DJ37" s="344"/>
      <c r="DK37" s="344"/>
      <c r="DL37" s="344"/>
      <c r="DM37" s="344"/>
      <c r="DN37" s="344"/>
      <c r="DO37" s="344"/>
      <c r="DP37" s="344"/>
      <c r="DQ37" s="344"/>
      <c r="DR37" s="344"/>
      <c r="DS37" s="344"/>
      <c r="DT37" s="344"/>
      <c r="DU37" s="344"/>
      <c r="DV37" s="344"/>
      <c r="DW37" s="344"/>
      <c r="DX37" s="344"/>
      <c r="DY37" s="344"/>
      <c r="DZ37" s="344"/>
      <c r="EA37" s="344"/>
      <c r="EB37" s="344"/>
      <c r="EC37" s="344"/>
      <c r="ED37" s="344"/>
      <c r="EE37" s="344"/>
      <c r="EF37" s="344"/>
      <c r="EG37" s="344"/>
      <c r="EH37" s="344"/>
      <c r="EI37" s="344"/>
      <c r="EJ37" s="344"/>
      <c r="EK37" s="344"/>
      <c r="EL37" s="344"/>
      <c r="EM37" s="344"/>
      <c r="EN37" s="344"/>
      <c r="EO37" s="344"/>
      <c r="EP37" s="344"/>
      <c r="EQ37" s="344"/>
      <c r="ER37" s="344"/>
      <c r="ES37" s="344"/>
      <c r="ET37" s="344"/>
      <c r="EU37" s="344"/>
      <c r="EV37" s="344"/>
      <c r="EW37" s="344"/>
      <c r="EX37" s="344"/>
      <c r="EY37" s="344"/>
      <c r="EZ37" s="344"/>
      <c r="FA37" s="344"/>
      <c r="FB37" s="344"/>
      <c r="FC37" s="344"/>
      <c r="FD37" s="344"/>
      <c r="FE37" s="344"/>
      <c r="FF37" s="344"/>
      <c r="FG37" s="344"/>
      <c r="FH37" s="344"/>
      <c r="FI37" s="344"/>
      <c r="FJ37" s="344"/>
      <c r="FK37" s="344"/>
      <c r="FL37" s="344"/>
      <c r="FM37" s="344"/>
      <c r="FN37" s="344"/>
      <c r="FO37" s="344"/>
      <c r="FP37" s="344"/>
      <c r="FQ37" s="344"/>
      <c r="FR37" s="344"/>
      <c r="FS37" s="344"/>
      <c r="FT37" s="344"/>
      <c r="FU37" s="344"/>
      <c r="FV37" s="344"/>
      <c r="FW37" s="344"/>
      <c r="FX37" s="344"/>
      <c r="FY37" s="344"/>
      <c r="FZ37" s="344"/>
      <c r="GA37" s="344"/>
      <c r="GB37" s="344"/>
      <c r="GC37" s="344"/>
      <c r="GD37" s="344"/>
      <c r="GE37" s="345"/>
      <c r="GF37" s="345"/>
      <c r="GG37" s="345"/>
      <c r="GH37" s="345"/>
      <c r="GI37" s="345"/>
      <c r="GJ37" s="345"/>
      <c r="GK37" s="345"/>
      <c r="GL37" s="345"/>
      <c r="GM37" s="345"/>
      <c r="GN37" s="345"/>
    </row>
    <row r="38" spans="1:196" s="350" customFormat="1" ht="36.6" customHeight="1" x14ac:dyDescent="0.3">
      <c r="A38" s="254"/>
      <c r="B38" s="255" t="s">
        <v>22</v>
      </c>
      <c r="C38" s="256">
        <v>1030</v>
      </c>
      <c r="D38" s="255"/>
      <c r="E38" s="300" t="s">
        <v>271</v>
      </c>
      <c r="F38" s="322">
        <v>145174</v>
      </c>
      <c r="G38" s="322">
        <v>83986.3</v>
      </c>
      <c r="H38" s="322">
        <v>83717.7</v>
      </c>
      <c r="I38" s="261">
        <f t="shared" si="5"/>
        <v>0.24005343715671659</v>
      </c>
      <c r="J38" s="262">
        <f t="shared" ref="J38:J77" si="20">H38-G38</f>
        <v>-268.60000000000582</v>
      </c>
      <c r="K38" s="263">
        <f t="shared" si="1"/>
        <v>0.99680185935087029</v>
      </c>
      <c r="L38" s="264"/>
      <c r="M38" s="262"/>
      <c r="N38" s="262"/>
      <c r="O38" s="262"/>
      <c r="P38" s="262">
        <f t="shared" si="8"/>
        <v>0</v>
      </c>
      <c r="Q38" s="270"/>
      <c r="R38" s="271">
        <f t="shared" si="16"/>
        <v>145174</v>
      </c>
      <c r="S38" s="262">
        <f t="shared" si="17"/>
        <v>145174</v>
      </c>
      <c r="T38" s="262">
        <f t="shared" si="18"/>
        <v>83986.3</v>
      </c>
      <c r="U38" s="262">
        <f t="shared" si="19"/>
        <v>83717.7</v>
      </c>
      <c r="V38" s="259">
        <f t="shared" si="13"/>
        <v>-268.60000000000582</v>
      </c>
      <c r="W38" s="270">
        <f t="shared" si="14"/>
        <v>0.99680185935087029</v>
      </c>
      <c r="X38" s="347"/>
      <c r="Y38" s="347"/>
      <c r="Z38" s="347"/>
      <c r="AA38" s="347"/>
      <c r="AB38" s="347"/>
      <c r="AC38" s="347"/>
      <c r="AD38" s="347"/>
      <c r="AE38" s="347"/>
      <c r="AF38" s="347"/>
      <c r="AG38" s="347"/>
      <c r="AH38" s="347"/>
      <c r="AI38" s="347"/>
      <c r="AJ38" s="347"/>
      <c r="AK38" s="347"/>
      <c r="AL38" s="347"/>
      <c r="AM38" s="347"/>
      <c r="AN38" s="347"/>
      <c r="AO38" s="347"/>
      <c r="AP38" s="347"/>
      <c r="AQ38" s="347"/>
      <c r="AR38" s="348"/>
      <c r="AS38" s="348"/>
      <c r="AT38" s="348"/>
      <c r="AU38" s="348"/>
      <c r="AV38" s="348"/>
      <c r="AW38" s="348"/>
      <c r="AX38" s="348"/>
      <c r="AY38" s="348"/>
      <c r="AZ38" s="348"/>
      <c r="BA38" s="348"/>
      <c r="BB38" s="348"/>
      <c r="BC38" s="348"/>
      <c r="BD38" s="348"/>
      <c r="BE38" s="348"/>
      <c r="BF38" s="348"/>
      <c r="BG38" s="348"/>
      <c r="BH38" s="348"/>
      <c r="BI38" s="348"/>
      <c r="BJ38" s="348"/>
      <c r="BK38" s="348"/>
      <c r="BL38" s="348"/>
      <c r="BM38" s="348"/>
      <c r="BN38" s="348"/>
      <c r="BO38" s="348"/>
      <c r="BP38" s="348"/>
      <c r="BQ38" s="348"/>
      <c r="BR38" s="348"/>
      <c r="BS38" s="348"/>
      <c r="BT38" s="348"/>
      <c r="BU38" s="348"/>
      <c r="BV38" s="348"/>
      <c r="BW38" s="348"/>
      <c r="BX38" s="348"/>
      <c r="BY38" s="348"/>
      <c r="BZ38" s="348"/>
      <c r="CA38" s="348"/>
      <c r="CB38" s="348"/>
      <c r="CC38" s="348"/>
      <c r="CD38" s="348"/>
      <c r="CE38" s="348"/>
      <c r="CF38" s="348"/>
      <c r="CG38" s="348"/>
      <c r="CH38" s="348"/>
      <c r="CI38" s="348"/>
      <c r="CJ38" s="348"/>
      <c r="CK38" s="348"/>
      <c r="CL38" s="348"/>
      <c r="CM38" s="348"/>
      <c r="CN38" s="348"/>
      <c r="CO38" s="348"/>
      <c r="CP38" s="348"/>
      <c r="CQ38" s="348"/>
      <c r="CR38" s="348"/>
      <c r="CS38" s="348"/>
      <c r="CT38" s="348"/>
      <c r="CU38" s="348"/>
      <c r="CV38" s="348"/>
      <c r="CW38" s="348"/>
      <c r="CX38" s="348"/>
      <c r="CY38" s="348"/>
      <c r="CZ38" s="348"/>
      <c r="DA38" s="348"/>
      <c r="DB38" s="348"/>
      <c r="DC38" s="348"/>
      <c r="DD38" s="348"/>
      <c r="DE38" s="348"/>
      <c r="DF38" s="348"/>
      <c r="DG38" s="348"/>
      <c r="DH38" s="348"/>
      <c r="DI38" s="348"/>
      <c r="DJ38" s="348"/>
      <c r="DK38" s="348"/>
      <c r="DL38" s="348"/>
      <c r="DM38" s="348"/>
      <c r="DN38" s="348"/>
      <c r="DO38" s="348"/>
      <c r="DP38" s="348"/>
      <c r="DQ38" s="348"/>
      <c r="DR38" s="348"/>
      <c r="DS38" s="348"/>
      <c r="DT38" s="348"/>
      <c r="DU38" s="348"/>
      <c r="DV38" s="348"/>
      <c r="DW38" s="348"/>
      <c r="DX38" s="348"/>
      <c r="DY38" s="348"/>
      <c r="DZ38" s="348"/>
      <c r="EA38" s="348"/>
      <c r="EB38" s="348"/>
      <c r="EC38" s="348"/>
      <c r="ED38" s="348"/>
      <c r="EE38" s="348"/>
      <c r="EF38" s="348"/>
      <c r="EG38" s="348"/>
      <c r="EH38" s="348"/>
      <c r="EI38" s="348"/>
      <c r="EJ38" s="348"/>
      <c r="EK38" s="348"/>
      <c r="EL38" s="348"/>
      <c r="EM38" s="348"/>
      <c r="EN38" s="348"/>
      <c r="EO38" s="348"/>
      <c r="EP38" s="348"/>
      <c r="EQ38" s="348"/>
      <c r="ER38" s="348"/>
      <c r="ES38" s="348"/>
      <c r="ET38" s="348"/>
      <c r="EU38" s="348"/>
      <c r="EV38" s="348"/>
      <c r="EW38" s="348"/>
      <c r="EX38" s="348"/>
      <c r="EY38" s="348"/>
      <c r="EZ38" s="348"/>
      <c r="FA38" s="348"/>
      <c r="FB38" s="348"/>
      <c r="FC38" s="348"/>
      <c r="FD38" s="348"/>
      <c r="FE38" s="348"/>
      <c r="FF38" s="348"/>
      <c r="FG38" s="348"/>
      <c r="FH38" s="348"/>
      <c r="FI38" s="348"/>
      <c r="FJ38" s="348"/>
      <c r="FK38" s="348"/>
      <c r="FL38" s="348"/>
      <c r="FM38" s="348"/>
      <c r="FN38" s="348"/>
      <c r="FO38" s="348"/>
      <c r="FP38" s="348"/>
      <c r="FQ38" s="348"/>
      <c r="FR38" s="348"/>
      <c r="FS38" s="348"/>
      <c r="FT38" s="348"/>
      <c r="FU38" s="348"/>
      <c r="FV38" s="348"/>
      <c r="FW38" s="348"/>
      <c r="FX38" s="348"/>
      <c r="FY38" s="348"/>
      <c r="FZ38" s="348"/>
      <c r="GA38" s="348"/>
      <c r="GB38" s="348"/>
      <c r="GC38" s="348"/>
      <c r="GD38" s="348"/>
      <c r="GE38" s="349"/>
      <c r="GF38" s="349"/>
      <c r="GG38" s="349"/>
      <c r="GH38" s="349"/>
      <c r="GI38" s="349"/>
      <c r="GJ38" s="349"/>
      <c r="GK38" s="349"/>
      <c r="GL38" s="349"/>
      <c r="GM38" s="349"/>
      <c r="GN38" s="349"/>
    </row>
    <row r="39" spans="1:196" s="354" customFormat="1" ht="51" customHeight="1" x14ac:dyDescent="0.3">
      <c r="A39" s="257"/>
      <c r="B39" s="252" t="s">
        <v>22</v>
      </c>
      <c r="C39" s="253">
        <v>1031</v>
      </c>
      <c r="D39" s="252" t="s">
        <v>57</v>
      </c>
      <c r="E39" s="283" t="s">
        <v>272</v>
      </c>
      <c r="F39" s="321">
        <v>145174</v>
      </c>
      <c r="G39" s="321">
        <v>83986.3</v>
      </c>
      <c r="H39" s="321">
        <v>83717.7</v>
      </c>
      <c r="I39" s="258">
        <f t="shared" si="5"/>
        <v>0.24005343715671659</v>
      </c>
      <c r="J39" s="259">
        <f t="shared" si="20"/>
        <v>-268.60000000000582</v>
      </c>
      <c r="K39" s="260">
        <f t="shared" si="1"/>
        <v>0.99680185935087029</v>
      </c>
      <c r="L39" s="265"/>
      <c r="M39" s="259"/>
      <c r="N39" s="259"/>
      <c r="O39" s="259"/>
      <c r="P39" s="259">
        <f t="shared" si="8"/>
        <v>0</v>
      </c>
      <c r="Q39" s="267"/>
      <c r="R39" s="272">
        <f t="shared" si="16"/>
        <v>145174</v>
      </c>
      <c r="S39" s="259">
        <f t="shared" si="17"/>
        <v>145174</v>
      </c>
      <c r="T39" s="259">
        <f t="shared" si="18"/>
        <v>83986.3</v>
      </c>
      <c r="U39" s="259">
        <f t="shared" si="19"/>
        <v>83717.7</v>
      </c>
      <c r="V39" s="259">
        <f t="shared" si="13"/>
        <v>-268.60000000000582</v>
      </c>
      <c r="W39" s="267">
        <f t="shared" si="14"/>
        <v>0.99680185935087029</v>
      </c>
      <c r="X39" s="351"/>
      <c r="Y39" s="351"/>
      <c r="Z39" s="351"/>
      <c r="AA39" s="351"/>
      <c r="AB39" s="351"/>
      <c r="AC39" s="351"/>
      <c r="AD39" s="351"/>
      <c r="AE39" s="351"/>
      <c r="AF39" s="351"/>
      <c r="AG39" s="351"/>
      <c r="AH39" s="351"/>
      <c r="AI39" s="351"/>
      <c r="AJ39" s="351"/>
      <c r="AK39" s="351"/>
      <c r="AL39" s="351"/>
      <c r="AM39" s="351"/>
      <c r="AN39" s="351"/>
      <c r="AO39" s="351"/>
      <c r="AP39" s="351"/>
      <c r="AQ39" s="351"/>
      <c r="AR39" s="352"/>
      <c r="AS39" s="352"/>
      <c r="AT39" s="352"/>
      <c r="AU39" s="352"/>
      <c r="AV39" s="352"/>
      <c r="AW39" s="352"/>
      <c r="AX39" s="352"/>
      <c r="AY39" s="352"/>
      <c r="AZ39" s="352"/>
      <c r="BA39" s="352"/>
      <c r="BB39" s="352"/>
      <c r="BC39" s="352"/>
      <c r="BD39" s="352"/>
      <c r="BE39" s="352"/>
      <c r="BF39" s="352"/>
      <c r="BG39" s="352"/>
      <c r="BH39" s="352"/>
      <c r="BI39" s="352"/>
      <c r="BJ39" s="352"/>
      <c r="BK39" s="352"/>
      <c r="BL39" s="352"/>
      <c r="BM39" s="352"/>
      <c r="BN39" s="352"/>
      <c r="BO39" s="352"/>
      <c r="BP39" s="352"/>
      <c r="BQ39" s="352"/>
      <c r="BR39" s="352"/>
      <c r="BS39" s="352"/>
      <c r="BT39" s="352"/>
      <c r="BU39" s="352"/>
      <c r="BV39" s="352"/>
      <c r="BW39" s="352"/>
      <c r="BX39" s="352"/>
      <c r="BY39" s="352"/>
      <c r="BZ39" s="352"/>
      <c r="CA39" s="352"/>
      <c r="CB39" s="352"/>
      <c r="CC39" s="352"/>
      <c r="CD39" s="352"/>
      <c r="CE39" s="352"/>
      <c r="CF39" s="352"/>
      <c r="CG39" s="352"/>
      <c r="CH39" s="352"/>
      <c r="CI39" s="352"/>
      <c r="CJ39" s="352"/>
      <c r="CK39" s="352"/>
      <c r="CL39" s="352"/>
      <c r="CM39" s="352"/>
      <c r="CN39" s="352"/>
      <c r="CO39" s="352"/>
      <c r="CP39" s="352"/>
      <c r="CQ39" s="352"/>
      <c r="CR39" s="352"/>
      <c r="CS39" s="352"/>
      <c r="CT39" s="352"/>
      <c r="CU39" s="352"/>
      <c r="CV39" s="352"/>
      <c r="CW39" s="352"/>
      <c r="CX39" s="352"/>
      <c r="CY39" s="352"/>
      <c r="CZ39" s="352"/>
      <c r="DA39" s="352"/>
      <c r="DB39" s="352"/>
      <c r="DC39" s="352"/>
      <c r="DD39" s="352"/>
      <c r="DE39" s="352"/>
      <c r="DF39" s="352"/>
      <c r="DG39" s="352"/>
      <c r="DH39" s="352"/>
      <c r="DI39" s="352"/>
      <c r="DJ39" s="352"/>
      <c r="DK39" s="352"/>
      <c r="DL39" s="352"/>
      <c r="DM39" s="352"/>
      <c r="DN39" s="352"/>
      <c r="DO39" s="352"/>
      <c r="DP39" s="352"/>
      <c r="DQ39" s="352"/>
      <c r="DR39" s="352"/>
      <c r="DS39" s="352"/>
      <c r="DT39" s="352"/>
      <c r="DU39" s="352"/>
      <c r="DV39" s="352"/>
      <c r="DW39" s="352"/>
      <c r="DX39" s="352"/>
      <c r="DY39" s="352"/>
      <c r="DZ39" s="352"/>
      <c r="EA39" s="352"/>
      <c r="EB39" s="352"/>
      <c r="EC39" s="352"/>
      <c r="ED39" s="352"/>
      <c r="EE39" s="352"/>
      <c r="EF39" s="352"/>
      <c r="EG39" s="352"/>
      <c r="EH39" s="352"/>
      <c r="EI39" s="352"/>
      <c r="EJ39" s="352"/>
      <c r="EK39" s="352"/>
      <c r="EL39" s="352"/>
      <c r="EM39" s="352"/>
      <c r="EN39" s="352"/>
      <c r="EO39" s="352"/>
      <c r="EP39" s="352"/>
      <c r="EQ39" s="352"/>
      <c r="ER39" s="352"/>
      <c r="ES39" s="352"/>
      <c r="ET39" s="352"/>
      <c r="EU39" s="352"/>
      <c r="EV39" s="352"/>
      <c r="EW39" s="352"/>
      <c r="EX39" s="352"/>
      <c r="EY39" s="352"/>
      <c r="EZ39" s="352"/>
      <c r="FA39" s="352"/>
      <c r="FB39" s="352"/>
      <c r="FC39" s="352"/>
      <c r="FD39" s="352"/>
      <c r="FE39" s="352"/>
      <c r="FF39" s="352"/>
      <c r="FG39" s="352"/>
      <c r="FH39" s="352"/>
      <c r="FI39" s="352"/>
      <c r="FJ39" s="352"/>
      <c r="FK39" s="352"/>
      <c r="FL39" s="352"/>
      <c r="FM39" s="352"/>
      <c r="FN39" s="352"/>
      <c r="FO39" s="352"/>
      <c r="FP39" s="352"/>
      <c r="FQ39" s="352"/>
      <c r="FR39" s="352"/>
      <c r="FS39" s="352"/>
      <c r="FT39" s="352"/>
      <c r="FU39" s="352"/>
      <c r="FV39" s="352"/>
      <c r="FW39" s="352"/>
      <c r="FX39" s="352"/>
      <c r="FY39" s="352"/>
      <c r="FZ39" s="352"/>
      <c r="GA39" s="352"/>
      <c r="GB39" s="352"/>
      <c r="GC39" s="352"/>
      <c r="GD39" s="352"/>
      <c r="GE39" s="353"/>
      <c r="GF39" s="353"/>
      <c r="GG39" s="353"/>
      <c r="GH39" s="353"/>
      <c r="GI39" s="353"/>
      <c r="GJ39" s="353"/>
      <c r="GK39" s="353"/>
      <c r="GL39" s="353"/>
      <c r="GM39" s="353"/>
      <c r="GN39" s="353"/>
    </row>
    <row r="40" spans="1:196" s="350" customFormat="1" ht="153.6" customHeight="1" x14ac:dyDescent="0.3">
      <c r="A40" s="254"/>
      <c r="B40" s="255" t="s">
        <v>22</v>
      </c>
      <c r="C40" s="256">
        <v>1060</v>
      </c>
      <c r="D40" s="255"/>
      <c r="E40" s="300" t="s">
        <v>296</v>
      </c>
      <c r="F40" s="322">
        <v>386.6</v>
      </c>
      <c r="G40" s="322">
        <v>257.7</v>
      </c>
      <c r="H40" s="322"/>
      <c r="I40" s="261">
        <f t="shared" ref="I40" si="21">H40/$H$6</f>
        <v>0</v>
      </c>
      <c r="J40" s="262">
        <f t="shared" ref="J40" si="22">H40-G40</f>
        <v>-257.7</v>
      </c>
      <c r="K40" s="263">
        <f t="shared" ref="K40" si="23">H40/G40</f>
        <v>0</v>
      </c>
      <c r="L40" s="264"/>
      <c r="M40" s="262"/>
      <c r="N40" s="262"/>
      <c r="O40" s="262"/>
      <c r="P40" s="262">
        <f t="shared" ref="P40" si="24">O40-N40</f>
        <v>0</v>
      </c>
      <c r="Q40" s="270"/>
      <c r="R40" s="271">
        <f t="shared" ref="R40" si="25">SUM(F40,L40)</f>
        <v>386.6</v>
      </c>
      <c r="S40" s="262">
        <f t="shared" ref="S40" si="26">SUM(F40,M40)</f>
        <v>386.6</v>
      </c>
      <c r="T40" s="262">
        <f t="shared" ref="T40" si="27">SUM(G40,N40)</f>
        <v>257.7</v>
      </c>
      <c r="U40" s="262">
        <f t="shared" ref="U40" si="28">SUM(H40,O40)</f>
        <v>0</v>
      </c>
      <c r="V40" s="259">
        <f t="shared" ref="V40" si="29">U40-T40</f>
        <v>-257.7</v>
      </c>
      <c r="W40" s="270">
        <f t="shared" ref="W40" si="30">U40/T40</f>
        <v>0</v>
      </c>
      <c r="X40" s="347"/>
      <c r="Y40" s="347"/>
      <c r="Z40" s="347"/>
      <c r="AA40" s="347"/>
      <c r="AB40" s="347"/>
      <c r="AC40" s="347"/>
      <c r="AD40" s="347"/>
      <c r="AE40" s="347"/>
      <c r="AF40" s="347"/>
      <c r="AG40" s="347"/>
      <c r="AH40" s="347"/>
      <c r="AI40" s="347"/>
      <c r="AJ40" s="347"/>
      <c r="AK40" s="347"/>
      <c r="AL40" s="347"/>
      <c r="AM40" s="347"/>
      <c r="AN40" s="347"/>
      <c r="AO40" s="347"/>
      <c r="AP40" s="347"/>
      <c r="AQ40" s="347"/>
      <c r="AR40" s="348"/>
      <c r="AS40" s="348"/>
      <c r="AT40" s="348"/>
      <c r="AU40" s="348"/>
      <c r="AV40" s="348"/>
      <c r="AW40" s="348"/>
      <c r="AX40" s="348"/>
      <c r="AY40" s="348"/>
      <c r="AZ40" s="348"/>
      <c r="BA40" s="348"/>
      <c r="BB40" s="348"/>
      <c r="BC40" s="348"/>
      <c r="BD40" s="348"/>
      <c r="BE40" s="348"/>
      <c r="BF40" s="348"/>
      <c r="BG40" s="348"/>
      <c r="BH40" s="348"/>
      <c r="BI40" s="348"/>
      <c r="BJ40" s="348"/>
      <c r="BK40" s="348"/>
      <c r="BL40" s="348"/>
      <c r="BM40" s="348"/>
      <c r="BN40" s="348"/>
      <c r="BO40" s="348"/>
      <c r="BP40" s="348"/>
      <c r="BQ40" s="348"/>
      <c r="BR40" s="348"/>
      <c r="BS40" s="348"/>
      <c r="BT40" s="348"/>
      <c r="BU40" s="348"/>
      <c r="BV40" s="348"/>
      <c r="BW40" s="348"/>
      <c r="BX40" s="348"/>
      <c r="BY40" s="348"/>
      <c r="BZ40" s="348"/>
      <c r="CA40" s="348"/>
      <c r="CB40" s="348"/>
      <c r="CC40" s="348"/>
      <c r="CD40" s="348"/>
      <c r="CE40" s="348"/>
      <c r="CF40" s="348"/>
      <c r="CG40" s="348"/>
      <c r="CH40" s="348"/>
      <c r="CI40" s="348"/>
      <c r="CJ40" s="348"/>
      <c r="CK40" s="348"/>
      <c r="CL40" s="348"/>
      <c r="CM40" s="348"/>
      <c r="CN40" s="348"/>
      <c r="CO40" s="348"/>
      <c r="CP40" s="348"/>
      <c r="CQ40" s="348"/>
      <c r="CR40" s="348"/>
      <c r="CS40" s="348"/>
      <c r="CT40" s="348"/>
      <c r="CU40" s="348"/>
      <c r="CV40" s="348"/>
      <c r="CW40" s="348"/>
      <c r="CX40" s="348"/>
      <c r="CY40" s="348"/>
      <c r="CZ40" s="348"/>
      <c r="DA40" s="348"/>
      <c r="DB40" s="348"/>
      <c r="DC40" s="348"/>
      <c r="DD40" s="348"/>
      <c r="DE40" s="348"/>
      <c r="DF40" s="348"/>
      <c r="DG40" s="348"/>
      <c r="DH40" s="348"/>
      <c r="DI40" s="348"/>
      <c r="DJ40" s="348"/>
      <c r="DK40" s="348"/>
      <c r="DL40" s="348"/>
      <c r="DM40" s="348"/>
      <c r="DN40" s="348"/>
      <c r="DO40" s="348"/>
      <c r="DP40" s="348"/>
      <c r="DQ40" s="348"/>
      <c r="DR40" s="348"/>
      <c r="DS40" s="348"/>
      <c r="DT40" s="348"/>
      <c r="DU40" s="348"/>
      <c r="DV40" s="348"/>
      <c r="DW40" s="348"/>
      <c r="DX40" s="348"/>
      <c r="DY40" s="348"/>
      <c r="DZ40" s="348"/>
      <c r="EA40" s="348"/>
      <c r="EB40" s="348"/>
      <c r="EC40" s="348"/>
      <c r="ED40" s="348"/>
      <c r="EE40" s="348"/>
      <c r="EF40" s="348"/>
      <c r="EG40" s="348"/>
      <c r="EH40" s="348"/>
      <c r="EI40" s="348"/>
      <c r="EJ40" s="348"/>
      <c r="EK40" s="348"/>
      <c r="EL40" s="348"/>
      <c r="EM40" s="348"/>
      <c r="EN40" s="348"/>
      <c r="EO40" s="348"/>
      <c r="EP40" s="348"/>
      <c r="EQ40" s="348"/>
      <c r="ER40" s="348"/>
      <c r="ES40" s="348"/>
      <c r="ET40" s="348"/>
      <c r="EU40" s="348"/>
      <c r="EV40" s="348"/>
      <c r="EW40" s="348"/>
      <c r="EX40" s="348"/>
      <c r="EY40" s="348"/>
      <c r="EZ40" s="348"/>
      <c r="FA40" s="348"/>
      <c r="FB40" s="348"/>
      <c r="FC40" s="348"/>
      <c r="FD40" s="348"/>
      <c r="FE40" s="348"/>
      <c r="FF40" s="348"/>
      <c r="FG40" s="348"/>
      <c r="FH40" s="348"/>
      <c r="FI40" s="348"/>
      <c r="FJ40" s="348"/>
      <c r="FK40" s="348"/>
      <c r="FL40" s="348"/>
      <c r="FM40" s="348"/>
      <c r="FN40" s="348"/>
      <c r="FO40" s="348"/>
      <c r="FP40" s="348"/>
      <c r="FQ40" s="348"/>
      <c r="FR40" s="348"/>
      <c r="FS40" s="348"/>
      <c r="FT40" s="348"/>
      <c r="FU40" s="348"/>
      <c r="FV40" s="348"/>
      <c r="FW40" s="348"/>
      <c r="FX40" s="348"/>
      <c r="FY40" s="348"/>
      <c r="FZ40" s="348"/>
      <c r="GA40" s="348"/>
      <c r="GB40" s="348"/>
      <c r="GC40" s="348"/>
      <c r="GD40" s="348"/>
      <c r="GE40" s="349"/>
      <c r="GF40" s="349"/>
      <c r="GG40" s="349"/>
      <c r="GH40" s="349"/>
      <c r="GI40" s="349"/>
      <c r="GJ40" s="349"/>
      <c r="GK40" s="349"/>
      <c r="GL40" s="349"/>
      <c r="GM40" s="349"/>
      <c r="GN40" s="349"/>
    </row>
    <row r="41" spans="1:196" s="354" customFormat="1" ht="54.75" customHeight="1" x14ac:dyDescent="0.3">
      <c r="A41" s="257"/>
      <c r="B41" s="252" t="s">
        <v>22</v>
      </c>
      <c r="C41" s="253">
        <v>1061</v>
      </c>
      <c r="D41" s="252" t="s">
        <v>57</v>
      </c>
      <c r="E41" s="283" t="s">
        <v>297</v>
      </c>
      <c r="F41" s="321">
        <v>386.6</v>
      </c>
      <c r="G41" s="321">
        <v>257.7</v>
      </c>
      <c r="H41" s="321"/>
      <c r="I41" s="258">
        <f t="shared" ref="I41" si="31">H41/$H$6</f>
        <v>0</v>
      </c>
      <c r="J41" s="259">
        <f t="shared" ref="J41" si="32">H41-G41</f>
        <v>-257.7</v>
      </c>
      <c r="K41" s="260">
        <f t="shared" ref="K41" si="33">H41/G41</f>
        <v>0</v>
      </c>
      <c r="L41" s="265"/>
      <c r="M41" s="259"/>
      <c r="N41" s="259"/>
      <c r="O41" s="259"/>
      <c r="P41" s="259">
        <f t="shared" ref="P41" si="34">O41-N41</f>
        <v>0</v>
      </c>
      <c r="Q41" s="267"/>
      <c r="R41" s="272">
        <f t="shared" ref="R41" si="35">SUM(F41,L41)</f>
        <v>386.6</v>
      </c>
      <c r="S41" s="259">
        <f t="shared" ref="S41" si="36">SUM(F41,M41)</f>
        <v>386.6</v>
      </c>
      <c r="T41" s="259">
        <f t="shared" ref="T41" si="37">SUM(G41,N41)</f>
        <v>257.7</v>
      </c>
      <c r="U41" s="259">
        <f t="shared" ref="U41" si="38">SUM(H41,O41)</f>
        <v>0</v>
      </c>
      <c r="V41" s="259">
        <f t="shared" ref="V41" si="39">U41-T41</f>
        <v>-257.7</v>
      </c>
      <c r="W41" s="267">
        <f t="shared" ref="W41" si="40">U41/T41</f>
        <v>0</v>
      </c>
      <c r="X41" s="351"/>
      <c r="Y41" s="351"/>
      <c r="Z41" s="351"/>
      <c r="AA41" s="351"/>
      <c r="AB41" s="351"/>
      <c r="AC41" s="351"/>
      <c r="AD41" s="351"/>
      <c r="AE41" s="351"/>
      <c r="AF41" s="351"/>
      <c r="AG41" s="351"/>
      <c r="AH41" s="351"/>
      <c r="AI41" s="351"/>
      <c r="AJ41" s="351"/>
      <c r="AK41" s="351"/>
      <c r="AL41" s="351"/>
      <c r="AM41" s="351"/>
      <c r="AN41" s="351"/>
      <c r="AO41" s="351"/>
      <c r="AP41" s="351"/>
      <c r="AQ41" s="351"/>
      <c r="AR41" s="352"/>
      <c r="AS41" s="352"/>
      <c r="AT41" s="352"/>
      <c r="AU41" s="352"/>
      <c r="AV41" s="352"/>
      <c r="AW41" s="352"/>
      <c r="AX41" s="352"/>
      <c r="AY41" s="352"/>
      <c r="AZ41" s="352"/>
      <c r="BA41" s="352"/>
      <c r="BB41" s="352"/>
      <c r="BC41" s="352"/>
      <c r="BD41" s="352"/>
      <c r="BE41" s="352"/>
      <c r="BF41" s="352"/>
      <c r="BG41" s="352"/>
      <c r="BH41" s="352"/>
      <c r="BI41" s="352"/>
      <c r="BJ41" s="352"/>
      <c r="BK41" s="352"/>
      <c r="BL41" s="352"/>
      <c r="BM41" s="352"/>
      <c r="BN41" s="352"/>
      <c r="BO41" s="352"/>
      <c r="BP41" s="352"/>
      <c r="BQ41" s="352"/>
      <c r="BR41" s="352"/>
      <c r="BS41" s="352"/>
      <c r="BT41" s="352"/>
      <c r="BU41" s="352"/>
      <c r="BV41" s="352"/>
      <c r="BW41" s="352"/>
      <c r="BX41" s="352"/>
      <c r="BY41" s="352"/>
      <c r="BZ41" s="352"/>
      <c r="CA41" s="352"/>
      <c r="CB41" s="352"/>
      <c r="CC41" s="352"/>
      <c r="CD41" s="352"/>
      <c r="CE41" s="352"/>
      <c r="CF41" s="352"/>
      <c r="CG41" s="352"/>
      <c r="CH41" s="352"/>
      <c r="CI41" s="352"/>
      <c r="CJ41" s="352"/>
      <c r="CK41" s="352"/>
      <c r="CL41" s="352"/>
      <c r="CM41" s="352"/>
      <c r="CN41" s="352"/>
      <c r="CO41" s="352"/>
      <c r="CP41" s="352"/>
      <c r="CQ41" s="352"/>
      <c r="CR41" s="352"/>
      <c r="CS41" s="352"/>
      <c r="CT41" s="352"/>
      <c r="CU41" s="352"/>
      <c r="CV41" s="352"/>
      <c r="CW41" s="352"/>
      <c r="CX41" s="352"/>
      <c r="CY41" s="352"/>
      <c r="CZ41" s="352"/>
      <c r="DA41" s="352"/>
      <c r="DB41" s="352"/>
      <c r="DC41" s="352"/>
      <c r="DD41" s="352"/>
      <c r="DE41" s="352"/>
      <c r="DF41" s="352"/>
      <c r="DG41" s="352"/>
      <c r="DH41" s="352"/>
      <c r="DI41" s="352"/>
      <c r="DJ41" s="352"/>
      <c r="DK41" s="352"/>
      <c r="DL41" s="352"/>
      <c r="DM41" s="352"/>
      <c r="DN41" s="352"/>
      <c r="DO41" s="352"/>
      <c r="DP41" s="352"/>
      <c r="DQ41" s="352"/>
      <c r="DR41" s="352"/>
      <c r="DS41" s="352"/>
      <c r="DT41" s="352"/>
      <c r="DU41" s="352"/>
      <c r="DV41" s="352"/>
      <c r="DW41" s="352"/>
      <c r="DX41" s="352"/>
      <c r="DY41" s="352"/>
      <c r="DZ41" s="352"/>
      <c r="EA41" s="352"/>
      <c r="EB41" s="352"/>
      <c r="EC41" s="352"/>
      <c r="ED41" s="352"/>
      <c r="EE41" s="352"/>
      <c r="EF41" s="352"/>
      <c r="EG41" s="352"/>
      <c r="EH41" s="352"/>
      <c r="EI41" s="352"/>
      <c r="EJ41" s="352"/>
      <c r="EK41" s="352"/>
      <c r="EL41" s="352"/>
      <c r="EM41" s="352"/>
      <c r="EN41" s="352"/>
      <c r="EO41" s="352"/>
      <c r="EP41" s="352"/>
      <c r="EQ41" s="352"/>
      <c r="ER41" s="352"/>
      <c r="ES41" s="352"/>
      <c r="ET41" s="352"/>
      <c r="EU41" s="352"/>
      <c r="EV41" s="352"/>
      <c r="EW41" s="352"/>
      <c r="EX41" s="352"/>
      <c r="EY41" s="352"/>
      <c r="EZ41" s="352"/>
      <c r="FA41" s="352"/>
      <c r="FB41" s="352"/>
      <c r="FC41" s="352"/>
      <c r="FD41" s="352"/>
      <c r="FE41" s="352"/>
      <c r="FF41" s="352"/>
      <c r="FG41" s="352"/>
      <c r="FH41" s="352"/>
      <c r="FI41" s="352"/>
      <c r="FJ41" s="352"/>
      <c r="FK41" s="352"/>
      <c r="FL41" s="352"/>
      <c r="FM41" s="352"/>
      <c r="FN41" s="352"/>
      <c r="FO41" s="352"/>
      <c r="FP41" s="352"/>
      <c r="FQ41" s="352"/>
      <c r="FR41" s="352"/>
      <c r="FS41" s="352"/>
      <c r="FT41" s="352"/>
      <c r="FU41" s="352"/>
      <c r="FV41" s="352"/>
      <c r="FW41" s="352"/>
      <c r="FX41" s="352"/>
      <c r="FY41" s="352"/>
      <c r="FZ41" s="352"/>
      <c r="GA41" s="352"/>
      <c r="GB41" s="352"/>
      <c r="GC41" s="352"/>
      <c r="GD41" s="352"/>
      <c r="GE41" s="353"/>
      <c r="GF41" s="353"/>
      <c r="GG41" s="353"/>
      <c r="GH41" s="353"/>
      <c r="GI41" s="353"/>
      <c r="GJ41" s="353"/>
      <c r="GK41" s="353"/>
      <c r="GL41" s="353"/>
      <c r="GM41" s="353"/>
      <c r="GN41" s="353"/>
    </row>
    <row r="42" spans="1:196" s="7" customFormat="1" ht="54.6" customHeight="1" x14ac:dyDescent="0.25">
      <c r="A42" s="111"/>
      <c r="B42" s="97" t="s">
        <v>23</v>
      </c>
      <c r="C42" s="98">
        <v>1070</v>
      </c>
      <c r="D42" s="97" t="s">
        <v>61</v>
      </c>
      <c r="E42" s="101" t="s">
        <v>252</v>
      </c>
      <c r="F42" s="96">
        <v>6427.8</v>
      </c>
      <c r="G42" s="96">
        <v>3414.6</v>
      </c>
      <c r="H42" s="157">
        <v>2605.6</v>
      </c>
      <c r="I42" s="91">
        <f t="shared" si="5"/>
        <v>7.4713380307335339E-3</v>
      </c>
      <c r="J42" s="90">
        <f t="shared" si="20"/>
        <v>-809</v>
      </c>
      <c r="K42" s="202">
        <f t="shared" si="1"/>
        <v>0.76307620219059336</v>
      </c>
      <c r="L42" s="127"/>
      <c r="M42" s="143">
        <v>4.3</v>
      </c>
      <c r="N42" s="143">
        <v>4.3</v>
      </c>
      <c r="O42" s="143">
        <v>4.3</v>
      </c>
      <c r="P42" s="90">
        <f t="shared" si="8"/>
        <v>0</v>
      </c>
      <c r="Q42" s="214">
        <f t="shared" si="9"/>
        <v>1</v>
      </c>
      <c r="R42" s="123">
        <f t="shared" si="16"/>
        <v>6427.8</v>
      </c>
      <c r="S42" s="143">
        <f t="shared" si="17"/>
        <v>6432.1</v>
      </c>
      <c r="T42" s="90">
        <f t="shared" si="18"/>
        <v>3418.9</v>
      </c>
      <c r="U42" s="143">
        <f t="shared" si="19"/>
        <v>2609.9</v>
      </c>
      <c r="V42" s="90">
        <f t="shared" si="13"/>
        <v>-809</v>
      </c>
      <c r="W42" s="114">
        <f t="shared" si="14"/>
        <v>0.76337418467928286</v>
      </c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/>
      <c r="DC42" s="29"/>
      <c r="DD42" s="29"/>
      <c r="DE42" s="29"/>
      <c r="DF42" s="29"/>
      <c r="DG42" s="29"/>
      <c r="DH42" s="29"/>
      <c r="DI42" s="29"/>
      <c r="DJ42" s="29"/>
      <c r="DK42" s="29"/>
      <c r="DL42" s="29"/>
      <c r="DM42" s="29"/>
      <c r="DN42" s="29"/>
      <c r="DO42" s="29"/>
      <c r="DP42" s="29"/>
      <c r="DQ42" s="29"/>
      <c r="DR42" s="29"/>
      <c r="DS42" s="29"/>
      <c r="DT42" s="29"/>
      <c r="DU42" s="29"/>
      <c r="DV42" s="29"/>
      <c r="DW42" s="29"/>
      <c r="DX42" s="29"/>
      <c r="DY42" s="29"/>
      <c r="DZ42" s="29"/>
      <c r="EA42" s="29"/>
      <c r="EB42" s="29"/>
      <c r="EC42" s="29"/>
      <c r="ED42" s="29"/>
      <c r="EE42" s="29"/>
      <c r="EF42" s="29"/>
      <c r="EG42" s="29"/>
      <c r="EH42" s="29"/>
      <c r="EI42" s="29"/>
      <c r="EJ42" s="29"/>
      <c r="EK42" s="29"/>
      <c r="EL42" s="29"/>
      <c r="EM42" s="29"/>
      <c r="EN42" s="29"/>
      <c r="EO42" s="29"/>
      <c r="EP42" s="29"/>
      <c r="EQ42" s="29"/>
      <c r="ER42" s="29"/>
      <c r="ES42" s="29"/>
      <c r="ET42" s="29"/>
      <c r="EU42" s="29"/>
      <c r="EV42" s="29"/>
      <c r="EW42" s="29"/>
      <c r="EX42" s="29"/>
      <c r="EY42" s="29"/>
      <c r="EZ42" s="29"/>
      <c r="FA42" s="29"/>
      <c r="FB42" s="29"/>
      <c r="FC42" s="29"/>
      <c r="FD42" s="29"/>
      <c r="FE42" s="29"/>
      <c r="FF42" s="29"/>
      <c r="FG42" s="29"/>
      <c r="FH42" s="29"/>
      <c r="FI42" s="29"/>
      <c r="FJ42" s="29"/>
      <c r="FK42" s="29"/>
      <c r="FL42" s="29"/>
      <c r="FM42" s="29"/>
      <c r="FN42" s="29"/>
      <c r="FO42" s="29"/>
      <c r="FP42" s="29"/>
      <c r="FQ42" s="29"/>
      <c r="FR42" s="29"/>
      <c r="FS42" s="29"/>
      <c r="FT42" s="29"/>
      <c r="FU42" s="29"/>
      <c r="FV42" s="29"/>
      <c r="FW42" s="29"/>
      <c r="FX42" s="29"/>
      <c r="FY42" s="29"/>
      <c r="FZ42" s="29"/>
      <c r="GA42" s="29"/>
      <c r="GB42" s="29"/>
      <c r="GC42" s="29"/>
      <c r="GD42" s="29"/>
      <c r="GE42" s="22"/>
      <c r="GF42" s="22"/>
      <c r="GG42" s="22"/>
      <c r="GH42" s="22"/>
      <c r="GI42" s="22"/>
      <c r="GJ42" s="22"/>
      <c r="GK42" s="22"/>
      <c r="GL42" s="22"/>
      <c r="GM42" s="22"/>
      <c r="GN42" s="22"/>
    </row>
    <row r="43" spans="1:196" s="24" customFormat="1" ht="49.9" hidden="1" customHeight="1" x14ac:dyDescent="0.3">
      <c r="A43" s="144"/>
      <c r="B43" s="158"/>
      <c r="C43" s="237"/>
      <c r="D43" s="158"/>
      <c r="E43" s="291" t="s">
        <v>224</v>
      </c>
      <c r="F43" s="154"/>
      <c r="G43" s="154"/>
      <c r="H43" s="224"/>
      <c r="I43" s="150">
        <f t="shared" si="5"/>
        <v>0</v>
      </c>
      <c r="J43" s="149">
        <f t="shared" si="20"/>
        <v>0</v>
      </c>
      <c r="K43" s="203" t="e">
        <f t="shared" si="1"/>
        <v>#DIV/0!</v>
      </c>
      <c r="L43" s="215"/>
      <c r="M43" s="149"/>
      <c r="N43" s="149"/>
      <c r="O43" s="228"/>
      <c r="P43" s="149">
        <f t="shared" si="8"/>
        <v>0</v>
      </c>
      <c r="Q43" s="162" t="e">
        <f t="shared" si="9"/>
        <v>#DIV/0!</v>
      </c>
      <c r="R43" s="209">
        <f t="shared" si="16"/>
        <v>0</v>
      </c>
      <c r="S43" s="149">
        <f t="shared" si="17"/>
        <v>0</v>
      </c>
      <c r="T43" s="149">
        <f t="shared" si="18"/>
        <v>0</v>
      </c>
      <c r="U43" s="228">
        <f t="shared" si="19"/>
        <v>0</v>
      </c>
      <c r="V43" s="149">
        <f t="shared" si="13"/>
        <v>0</v>
      </c>
      <c r="W43" s="152" t="e">
        <f t="shared" si="14"/>
        <v>#DIV/0!</v>
      </c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  <c r="DS43" s="36"/>
      <c r="DT43" s="36"/>
      <c r="DU43" s="36"/>
      <c r="DV43" s="36"/>
      <c r="DW43" s="36"/>
      <c r="DX43" s="36"/>
      <c r="DY43" s="36"/>
      <c r="DZ43" s="36"/>
      <c r="EA43" s="36"/>
      <c r="EB43" s="36"/>
      <c r="EC43" s="36"/>
      <c r="ED43" s="36"/>
      <c r="EE43" s="36"/>
      <c r="EF43" s="36"/>
      <c r="EG43" s="36"/>
      <c r="EH43" s="36"/>
      <c r="EI43" s="36"/>
      <c r="EJ43" s="36"/>
      <c r="EK43" s="36"/>
      <c r="EL43" s="36"/>
      <c r="EM43" s="36"/>
      <c r="EN43" s="36"/>
      <c r="EO43" s="36"/>
      <c r="EP43" s="36"/>
      <c r="EQ43" s="36"/>
      <c r="ER43" s="36"/>
      <c r="ES43" s="36"/>
      <c r="ET43" s="36"/>
      <c r="EU43" s="36"/>
      <c r="EV43" s="36"/>
      <c r="EW43" s="36"/>
      <c r="EX43" s="36"/>
      <c r="EY43" s="36"/>
      <c r="EZ43" s="36"/>
      <c r="FA43" s="36"/>
      <c r="FB43" s="36"/>
      <c r="FC43" s="36"/>
      <c r="FD43" s="36"/>
      <c r="FE43" s="36"/>
      <c r="FF43" s="36"/>
      <c r="FG43" s="36"/>
      <c r="FH43" s="36"/>
      <c r="FI43" s="36"/>
      <c r="FJ43" s="36"/>
      <c r="FK43" s="36"/>
      <c r="FL43" s="36"/>
      <c r="FM43" s="36"/>
      <c r="FN43" s="36"/>
      <c r="FO43" s="36"/>
      <c r="FP43" s="36"/>
      <c r="FQ43" s="36"/>
      <c r="FR43" s="36"/>
      <c r="FS43" s="36"/>
      <c r="FT43" s="36"/>
      <c r="FU43" s="36"/>
      <c r="FV43" s="36"/>
      <c r="FW43" s="36"/>
      <c r="FX43" s="36"/>
      <c r="FY43" s="36"/>
      <c r="FZ43" s="36"/>
      <c r="GA43" s="36"/>
      <c r="GB43" s="36"/>
      <c r="GC43" s="36"/>
      <c r="GD43" s="36"/>
      <c r="GE43" s="39"/>
      <c r="GF43" s="39"/>
      <c r="GG43" s="39"/>
      <c r="GH43" s="39"/>
      <c r="GI43" s="39"/>
      <c r="GJ43" s="39"/>
      <c r="GK43" s="39"/>
      <c r="GL43" s="39"/>
      <c r="GM43" s="39"/>
      <c r="GN43" s="39"/>
    </row>
    <row r="44" spans="1:196" s="24" customFormat="1" ht="80.45" hidden="1" customHeight="1" x14ac:dyDescent="0.3">
      <c r="A44" s="144"/>
      <c r="B44" s="158"/>
      <c r="C44" s="237"/>
      <c r="D44" s="158"/>
      <c r="E44" s="291" t="s">
        <v>213</v>
      </c>
      <c r="F44" s="154"/>
      <c r="G44" s="154"/>
      <c r="H44" s="224"/>
      <c r="I44" s="150">
        <f t="shared" si="5"/>
        <v>0</v>
      </c>
      <c r="J44" s="149">
        <f t="shared" si="20"/>
        <v>0</v>
      </c>
      <c r="K44" s="200" t="e">
        <f t="shared" si="1"/>
        <v>#DIV/0!</v>
      </c>
      <c r="L44" s="215"/>
      <c r="M44" s="149"/>
      <c r="N44" s="149"/>
      <c r="O44" s="228"/>
      <c r="P44" s="149">
        <f t="shared" si="8"/>
        <v>0</v>
      </c>
      <c r="Q44" s="214" t="e">
        <f t="shared" si="9"/>
        <v>#DIV/0!</v>
      </c>
      <c r="R44" s="209">
        <f t="shared" si="16"/>
        <v>0</v>
      </c>
      <c r="S44" s="149">
        <f t="shared" si="17"/>
        <v>0</v>
      </c>
      <c r="T44" s="149">
        <f t="shared" si="18"/>
        <v>0</v>
      </c>
      <c r="U44" s="228">
        <f t="shared" si="19"/>
        <v>0</v>
      </c>
      <c r="V44" s="149">
        <f t="shared" si="13"/>
        <v>0</v>
      </c>
      <c r="W44" s="162" t="e">
        <f t="shared" si="14"/>
        <v>#DIV/0!</v>
      </c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36"/>
      <c r="DD44" s="36"/>
      <c r="DE44" s="36"/>
      <c r="DF44" s="36"/>
      <c r="DG44" s="36"/>
      <c r="DH44" s="36"/>
      <c r="DI44" s="36"/>
      <c r="DJ44" s="36"/>
      <c r="DK44" s="36"/>
      <c r="DL44" s="36"/>
      <c r="DM44" s="36"/>
      <c r="DN44" s="36"/>
      <c r="DO44" s="36"/>
      <c r="DP44" s="36"/>
      <c r="DQ44" s="36"/>
      <c r="DR44" s="36"/>
      <c r="DS44" s="36"/>
      <c r="DT44" s="36"/>
      <c r="DU44" s="36"/>
      <c r="DV44" s="36"/>
      <c r="DW44" s="36"/>
      <c r="DX44" s="36"/>
      <c r="DY44" s="36"/>
      <c r="DZ44" s="36"/>
      <c r="EA44" s="36"/>
      <c r="EB44" s="36"/>
      <c r="EC44" s="36"/>
      <c r="ED44" s="36"/>
      <c r="EE44" s="36"/>
      <c r="EF44" s="36"/>
      <c r="EG44" s="36"/>
      <c r="EH44" s="36"/>
      <c r="EI44" s="36"/>
      <c r="EJ44" s="36"/>
      <c r="EK44" s="36"/>
      <c r="EL44" s="36"/>
      <c r="EM44" s="36"/>
      <c r="EN44" s="36"/>
      <c r="EO44" s="36"/>
      <c r="EP44" s="36"/>
      <c r="EQ44" s="36"/>
      <c r="ER44" s="36"/>
      <c r="ES44" s="36"/>
      <c r="ET44" s="36"/>
      <c r="EU44" s="36"/>
      <c r="EV44" s="36"/>
      <c r="EW44" s="36"/>
      <c r="EX44" s="36"/>
      <c r="EY44" s="36"/>
      <c r="EZ44" s="36"/>
      <c r="FA44" s="36"/>
      <c r="FB44" s="36"/>
      <c r="FC44" s="36"/>
      <c r="FD44" s="36"/>
      <c r="FE44" s="36"/>
      <c r="FF44" s="36"/>
      <c r="FG44" s="36"/>
      <c r="FH44" s="36"/>
      <c r="FI44" s="36"/>
      <c r="FJ44" s="36"/>
      <c r="FK44" s="36"/>
      <c r="FL44" s="36"/>
      <c r="FM44" s="36"/>
      <c r="FN44" s="36"/>
      <c r="FO44" s="36"/>
      <c r="FP44" s="36"/>
      <c r="FQ44" s="36"/>
      <c r="FR44" s="36"/>
      <c r="FS44" s="36"/>
      <c r="FT44" s="36"/>
      <c r="FU44" s="36"/>
      <c r="FV44" s="36"/>
      <c r="FW44" s="36"/>
      <c r="FX44" s="36"/>
      <c r="FY44" s="36"/>
      <c r="FZ44" s="36"/>
      <c r="GA44" s="36"/>
      <c r="GB44" s="36"/>
      <c r="GC44" s="36"/>
      <c r="GD44" s="36"/>
      <c r="GE44" s="39"/>
      <c r="GF44" s="39"/>
      <c r="GG44" s="39"/>
      <c r="GH44" s="39"/>
      <c r="GI44" s="39"/>
      <c r="GJ44" s="39"/>
      <c r="GK44" s="39"/>
      <c r="GL44" s="39"/>
      <c r="GM44" s="39"/>
      <c r="GN44" s="39"/>
    </row>
    <row r="45" spans="1:196" s="7" customFormat="1" ht="40.15" customHeight="1" x14ac:dyDescent="0.25">
      <c r="A45" s="111"/>
      <c r="B45" s="97" t="s">
        <v>23</v>
      </c>
      <c r="C45" s="98">
        <v>1080</v>
      </c>
      <c r="D45" s="97" t="s">
        <v>60</v>
      </c>
      <c r="E45" s="101" t="s">
        <v>227</v>
      </c>
      <c r="F45" s="96">
        <v>10036.200000000001</v>
      </c>
      <c r="G45" s="96">
        <v>6187.2</v>
      </c>
      <c r="H45" s="157">
        <v>4484.3999999999996</v>
      </c>
      <c r="I45" s="91">
        <f t="shared" si="5"/>
        <v>1.2858638419182321E-2</v>
      </c>
      <c r="J45" s="90">
        <f t="shared" si="20"/>
        <v>-1702.8000000000002</v>
      </c>
      <c r="K45" s="202">
        <f t="shared" si="1"/>
        <v>0.72478665632273076</v>
      </c>
      <c r="L45" s="127">
        <v>615.1</v>
      </c>
      <c r="M45" s="143">
        <v>615.4</v>
      </c>
      <c r="N45" s="143">
        <v>325.39999999999998</v>
      </c>
      <c r="O45" s="143">
        <v>171.3</v>
      </c>
      <c r="P45" s="90">
        <f t="shared" si="8"/>
        <v>-154.09999999999997</v>
      </c>
      <c r="Q45" s="214">
        <f t="shared" si="9"/>
        <v>0.52642901044867862</v>
      </c>
      <c r="R45" s="123">
        <f t="shared" si="16"/>
        <v>10651.300000000001</v>
      </c>
      <c r="S45" s="143">
        <f t="shared" si="17"/>
        <v>10651.6</v>
      </c>
      <c r="T45" s="90">
        <f t="shared" si="18"/>
        <v>6512.5999999999995</v>
      </c>
      <c r="U45" s="143">
        <f t="shared" si="19"/>
        <v>4655.7</v>
      </c>
      <c r="V45" s="90">
        <f t="shared" si="13"/>
        <v>-1856.8999999999996</v>
      </c>
      <c r="W45" s="114">
        <f t="shared" si="14"/>
        <v>0.71487577925866785</v>
      </c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  <c r="CX45" s="29"/>
      <c r="CY45" s="29"/>
      <c r="CZ45" s="29"/>
      <c r="DA45" s="29"/>
      <c r="DB45" s="29"/>
      <c r="DC45" s="29"/>
      <c r="DD45" s="29"/>
      <c r="DE45" s="29"/>
      <c r="DF45" s="29"/>
      <c r="DG45" s="29"/>
      <c r="DH45" s="29"/>
      <c r="DI45" s="29"/>
      <c r="DJ45" s="29"/>
      <c r="DK45" s="29"/>
      <c r="DL45" s="29"/>
      <c r="DM45" s="29"/>
      <c r="DN45" s="29"/>
      <c r="DO45" s="29"/>
      <c r="DP45" s="29"/>
      <c r="DQ45" s="29"/>
      <c r="DR45" s="29"/>
      <c r="DS45" s="29"/>
      <c r="DT45" s="29"/>
      <c r="DU45" s="29"/>
      <c r="DV45" s="29"/>
      <c r="DW45" s="29"/>
      <c r="DX45" s="29"/>
      <c r="DY45" s="29"/>
      <c r="DZ45" s="29"/>
      <c r="EA45" s="29"/>
      <c r="EB45" s="29"/>
      <c r="EC45" s="29"/>
      <c r="ED45" s="29"/>
      <c r="EE45" s="29"/>
      <c r="EF45" s="29"/>
      <c r="EG45" s="29"/>
      <c r="EH45" s="29"/>
      <c r="EI45" s="29"/>
      <c r="EJ45" s="29"/>
      <c r="EK45" s="29"/>
      <c r="EL45" s="29"/>
      <c r="EM45" s="29"/>
      <c r="EN45" s="29"/>
      <c r="EO45" s="29"/>
      <c r="EP45" s="29"/>
      <c r="EQ45" s="29"/>
      <c r="ER45" s="29"/>
      <c r="ES45" s="29"/>
      <c r="ET45" s="29"/>
      <c r="EU45" s="29"/>
      <c r="EV45" s="29"/>
      <c r="EW45" s="29"/>
      <c r="EX45" s="29"/>
      <c r="EY45" s="29"/>
      <c r="EZ45" s="29"/>
      <c r="FA45" s="29"/>
      <c r="FB45" s="29"/>
      <c r="FC45" s="29"/>
      <c r="FD45" s="29"/>
      <c r="FE45" s="29"/>
      <c r="FF45" s="29"/>
      <c r="FG45" s="29"/>
      <c r="FH45" s="29"/>
      <c r="FI45" s="29"/>
      <c r="FJ45" s="29"/>
      <c r="FK45" s="29"/>
      <c r="FL45" s="29"/>
      <c r="FM45" s="29"/>
      <c r="FN45" s="29"/>
      <c r="FO45" s="29"/>
      <c r="FP45" s="29"/>
      <c r="FQ45" s="29"/>
      <c r="FR45" s="29"/>
      <c r="FS45" s="29"/>
      <c r="FT45" s="29"/>
      <c r="FU45" s="29"/>
      <c r="FV45" s="29"/>
      <c r="FW45" s="29"/>
      <c r="FX45" s="29"/>
      <c r="FY45" s="29"/>
      <c r="FZ45" s="29"/>
      <c r="GA45" s="29"/>
      <c r="GB45" s="29"/>
      <c r="GC45" s="29"/>
      <c r="GD45" s="29"/>
      <c r="GE45" s="22"/>
      <c r="GF45" s="22"/>
      <c r="GG45" s="22"/>
      <c r="GH45" s="22"/>
      <c r="GI45" s="22"/>
      <c r="GJ45" s="22"/>
      <c r="GK45" s="22"/>
      <c r="GL45" s="22"/>
      <c r="GM45" s="22"/>
      <c r="GN45" s="22"/>
    </row>
    <row r="46" spans="1:196" ht="40.15" customHeight="1" x14ac:dyDescent="0.25">
      <c r="A46" s="111"/>
      <c r="B46" s="163" t="s">
        <v>24</v>
      </c>
      <c r="C46" s="87" t="s">
        <v>262</v>
      </c>
      <c r="D46" s="142" t="s">
        <v>58</v>
      </c>
      <c r="E46" s="301" t="s">
        <v>263</v>
      </c>
      <c r="F46" s="96">
        <v>8184.4</v>
      </c>
      <c r="G46" s="96">
        <v>4310.3999999999996</v>
      </c>
      <c r="H46" s="157">
        <v>3515.2</v>
      </c>
      <c r="I46" s="91">
        <f t="shared" si="5"/>
        <v>1.0079539240725559E-2</v>
      </c>
      <c r="J46" s="90">
        <f t="shared" si="20"/>
        <v>-795.19999999999982</v>
      </c>
      <c r="K46" s="202">
        <f t="shared" si="1"/>
        <v>0.81551596139569416</v>
      </c>
      <c r="L46" s="127"/>
      <c r="M46" s="143"/>
      <c r="N46" s="143"/>
      <c r="O46" s="143"/>
      <c r="P46" s="90">
        <f t="shared" ref="P46:P50" si="41">O46-N46</f>
        <v>0</v>
      </c>
      <c r="Q46" s="214"/>
      <c r="R46" s="123">
        <f t="shared" si="16"/>
        <v>8184.4</v>
      </c>
      <c r="S46" s="143">
        <f t="shared" si="17"/>
        <v>8184.4</v>
      </c>
      <c r="T46" s="90">
        <f t="shared" si="18"/>
        <v>4310.3999999999996</v>
      </c>
      <c r="U46" s="143">
        <f t="shared" si="19"/>
        <v>3515.2</v>
      </c>
      <c r="V46" s="90">
        <f t="shared" si="13"/>
        <v>-795.19999999999982</v>
      </c>
      <c r="W46" s="114">
        <f t="shared" si="14"/>
        <v>0.81551596139569416</v>
      </c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</row>
    <row r="47" spans="1:196" ht="27" customHeight="1" x14ac:dyDescent="0.25">
      <c r="A47" s="111"/>
      <c r="B47" s="163"/>
      <c r="C47" s="87" t="s">
        <v>264</v>
      </c>
      <c r="D47" s="142" t="s">
        <v>58</v>
      </c>
      <c r="E47" s="294" t="s">
        <v>157</v>
      </c>
      <c r="F47" s="96">
        <v>243.1</v>
      </c>
      <c r="G47" s="96">
        <v>237.7</v>
      </c>
      <c r="H47" s="157">
        <v>12.7</v>
      </c>
      <c r="I47" s="94">
        <f t="shared" si="5"/>
        <v>3.6416177843995964E-5</v>
      </c>
      <c r="J47" s="90">
        <f t="shared" si="20"/>
        <v>-225</v>
      </c>
      <c r="K47" s="202">
        <f t="shared" si="1"/>
        <v>5.3428691628102647E-2</v>
      </c>
      <c r="L47" s="127"/>
      <c r="M47" s="143"/>
      <c r="N47" s="143"/>
      <c r="O47" s="143"/>
      <c r="P47" s="90">
        <f t="shared" si="41"/>
        <v>0</v>
      </c>
      <c r="Q47" s="114"/>
      <c r="R47" s="123">
        <f t="shared" si="16"/>
        <v>243.1</v>
      </c>
      <c r="S47" s="143">
        <f t="shared" si="17"/>
        <v>243.1</v>
      </c>
      <c r="T47" s="90">
        <f t="shared" si="18"/>
        <v>237.7</v>
      </c>
      <c r="U47" s="143">
        <f t="shared" si="19"/>
        <v>12.7</v>
      </c>
      <c r="V47" s="90">
        <f t="shared" si="13"/>
        <v>-225</v>
      </c>
      <c r="W47" s="114">
        <f t="shared" si="14"/>
        <v>5.3428691628102647E-2</v>
      </c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</row>
    <row r="48" spans="1:196" ht="48" customHeight="1" x14ac:dyDescent="0.25">
      <c r="A48" s="111"/>
      <c r="B48" s="163" t="s">
        <v>25</v>
      </c>
      <c r="C48" s="87" t="s">
        <v>265</v>
      </c>
      <c r="D48" s="142" t="s">
        <v>58</v>
      </c>
      <c r="E48" s="301" t="s">
        <v>266</v>
      </c>
      <c r="F48" s="96">
        <v>427.4</v>
      </c>
      <c r="G48" s="96">
        <v>344.8</v>
      </c>
      <c r="H48" s="157">
        <v>221</v>
      </c>
      <c r="I48" s="91">
        <f t="shared" si="5"/>
        <v>6.3369884279709516E-4</v>
      </c>
      <c r="J48" s="90">
        <f t="shared" si="20"/>
        <v>-123.80000000000001</v>
      </c>
      <c r="K48" s="202">
        <f t="shared" si="1"/>
        <v>0.64095127610208813</v>
      </c>
      <c r="L48" s="127"/>
      <c r="M48" s="143">
        <v>0.2</v>
      </c>
      <c r="N48" s="143">
        <v>0.2</v>
      </c>
      <c r="O48" s="143">
        <v>0.2</v>
      </c>
      <c r="P48" s="90">
        <f t="shared" si="41"/>
        <v>0</v>
      </c>
      <c r="Q48" s="114"/>
      <c r="R48" s="123">
        <f t="shared" si="16"/>
        <v>427.4</v>
      </c>
      <c r="S48" s="143">
        <f t="shared" si="17"/>
        <v>427.59999999999997</v>
      </c>
      <c r="T48" s="90">
        <f t="shared" si="18"/>
        <v>345</v>
      </c>
      <c r="U48" s="143">
        <f t="shared" si="19"/>
        <v>221.2</v>
      </c>
      <c r="V48" s="90">
        <f t="shared" si="13"/>
        <v>-123.80000000000001</v>
      </c>
      <c r="W48" s="114">
        <f t="shared" si="14"/>
        <v>0.64115942028985506</v>
      </c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</row>
    <row r="49" spans="1:196" s="354" customFormat="1" ht="101.45" customHeight="1" x14ac:dyDescent="0.3">
      <c r="A49" s="257"/>
      <c r="B49" s="252"/>
      <c r="C49" s="275"/>
      <c r="D49" s="275"/>
      <c r="E49" s="283" t="s">
        <v>294</v>
      </c>
      <c r="F49" s="321">
        <v>42.6</v>
      </c>
      <c r="G49" s="321">
        <v>42.6</v>
      </c>
      <c r="H49" s="321"/>
      <c r="I49" s="258">
        <f t="shared" ref="I49" si="42">H49/$H$6</f>
        <v>0</v>
      </c>
      <c r="J49" s="259">
        <f t="shared" si="20"/>
        <v>-42.6</v>
      </c>
      <c r="K49" s="260">
        <f t="shared" si="1"/>
        <v>0</v>
      </c>
      <c r="L49" s="265"/>
      <c r="M49" s="259"/>
      <c r="N49" s="259"/>
      <c r="O49" s="259"/>
      <c r="P49" s="259">
        <f t="shared" ref="P49" si="43">O49-N49</f>
        <v>0</v>
      </c>
      <c r="Q49" s="267"/>
      <c r="R49" s="272">
        <f t="shared" ref="R49" si="44">SUM(F49,L49)</f>
        <v>42.6</v>
      </c>
      <c r="S49" s="259">
        <f t="shared" ref="S49" si="45">SUM(F49,M49)</f>
        <v>42.6</v>
      </c>
      <c r="T49" s="259">
        <f t="shared" ref="T49" si="46">SUM(G49,N49)</f>
        <v>42.6</v>
      </c>
      <c r="U49" s="259">
        <f t="shared" ref="U49" si="47">SUM(H49,O49)</f>
        <v>0</v>
      </c>
      <c r="V49" s="259">
        <f t="shared" si="13"/>
        <v>-42.6</v>
      </c>
      <c r="W49" s="267">
        <f t="shared" si="14"/>
        <v>0</v>
      </c>
      <c r="X49" s="351"/>
      <c r="Y49" s="351"/>
      <c r="Z49" s="351"/>
      <c r="AA49" s="351"/>
      <c r="AB49" s="351"/>
      <c r="AC49" s="351"/>
      <c r="AD49" s="351"/>
      <c r="AE49" s="351"/>
      <c r="AF49" s="351"/>
      <c r="AG49" s="351"/>
      <c r="AH49" s="351"/>
      <c r="AI49" s="351"/>
      <c r="AJ49" s="351"/>
      <c r="AK49" s="351"/>
      <c r="AL49" s="351"/>
      <c r="AM49" s="351"/>
      <c r="AN49" s="351"/>
      <c r="AO49" s="351"/>
      <c r="AP49" s="351"/>
      <c r="AQ49" s="351"/>
      <c r="AR49" s="352"/>
      <c r="AS49" s="352"/>
      <c r="AT49" s="352"/>
      <c r="AU49" s="352"/>
      <c r="AV49" s="352"/>
      <c r="AW49" s="352"/>
      <c r="AX49" s="352"/>
      <c r="AY49" s="352"/>
      <c r="AZ49" s="352"/>
      <c r="BA49" s="352"/>
      <c r="BB49" s="352"/>
      <c r="BC49" s="352"/>
      <c r="BD49" s="352"/>
      <c r="BE49" s="352"/>
      <c r="BF49" s="352"/>
      <c r="BG49" s="352"/>
      <c r="BH49" s="352"/>
      <c r="BI49" s="352"/>
      <c r="BJ49" s="352"/>
      <c r="BK49" s="352"/>
      <c r="BL49" s="352"/>
      <c r="BM49" s="352"/>
      <c r="BN49" s="352"/>
      <c r="BO49" s="352"/>
      <c r="BP49" s="352"/>
      <c r="BQ49" s="352"/>
      <c r="BR49" s="352"/>
      <c r="BS49" s="352"/>
      <c r="BT49" s="352"/>
      <c r="BU49" s="352"/>
      <c r="BV49" s="352"/>
      <c r="BW49" s="352"/>
      <c r="BX49" s="352"/>
      <c r="BY49" s="352"/>
      <c r="BZ49" s="352"/>
      <c r="CA49" s="352"/>
      <c r="CB49" s="352"/>
      <c r="CC49" s="352"/>
      <c r="CD49" s="352"/>
      <c r="CE49" s="352"/>
      <c r="CF49" s="352"/>
      <c r="CG49" s="352"/>
      <c r="CH49" s="352"/>
      <c r="CI49" s="352"/>
      <c r="CJ49" s="352"/>
      <c r="CK49" s="352"/>
      <c r="CL49" s="352"/>
      <c r="CM49" s="352"/>
      <c r="CN49" s="352"/>
      <c r="CO49" s="352"/>
      <c r="CP49" s="352"/>
      <c r="CQ49" s="352"/>
      <c r="CR49" s="352"/>
      <c r="CS49" s="352"/>
      <c r="CT49" s="352"/>
      <c r="CU49" s="352"/>
      <c r="CV49" s="352"/>
      <c r="CW49" s="352"/>
      <c r="CX49" s="352"/>
      <c r="CY49" s="352"/>
      <c r="CZ49" s="352"/>
      <c r="DA49" s="352"/>
      <c r="DB49" s="352"/>
      <c r="DC49" s="352"/>
      <c r="DD49" s="352"/>
      <c r="DE49" s="352"/>
      <c r="DF49" s="352"/>
      <c r="DG49" s="352"/>
      <c r="DH49" s="352"/>
      <c r="DI49" s="352"/>
      <c r="DJ49" s="352"/>
      <c r="DK49" s="352"/>
      <c r="DL49" s="352"/>
      <c r="DM49" s="352"/>
      <c r="DN49" s="352"/>
      <c r="DO49" s="352"/>
      <c r="DP49" s="352"/>
      <c r="DQ49" s="352"/>
      <c r="DR49" s="352"/>
      <c r="DS49" s="352"/>
      <c r="DT49" s="352"/>
      <c r="DU49" s="352"/>
      <c r="DV49" s="352"/>
      <c r="DW49" s="352"/>
      <c r="DX49" s="352"/>
      <c r="DY49" s="352"/>
      <c r="DZ49" s="352"/>
      <c r="EA49" s="352"/>
      <c r="EB49" s="352"/>
      <c r="EC49" s="352"/>
      <c r="ED49" s="352"/>
      <c r="EE49" s="352"/>
      <c r="EF49" s="352"/>
      <c r="EG49" s="352"/>
      <c r="EH49" s="352"/>
      <c r="EI49" s="352"/>
      <c r="EJ49" s="352"/>
      <c r="EK49" s="352"/>
      <c r="EL49" s="352"/>
      <c r="EM49" s="352"/>
      <c r="EN49" s="352"/>
      <c r="EO49" s="352"/>
      <c r="EP49" s="352"/>
      <c r="EQ49" s="352"/>
      <c r="ER49" s="352"/>
      <c r="ES49" s="352"/>
      <c r="ET49" s="352"/>
      <c r="EU49" s="352"/>
      <c r="EV49" s="352"/>
      <c r="EW49" s="352"/>
      <c r="EX49" s="352"/>
      <c r="EY49" s="352"/>
      <c r="EZ49" s="352"/>
      <c r="FA49" s="352"/>
      <c r="FB49" s="352"/>
      <c r="FC49" s="352"/>
      <c r="FD49" s="352"/>
      <c r="FE49" s="352"/>
      <c r="FF49" s="352"/>
      <c r="FG49" s="352"/>
      <c r="FH49" s="352"/>
      <c r="FI49" s="352"/>
      <c r="FJ49" s="352"/>
      <c r="FK49" s="352"/>
      <c r="FL49" s="352"/>
      <c r="FM49" s="352"/>
      <c r="FN49" s="352"/>
      <c r="FO49" s="352"/>
      <c r="FP49" s="352"/>
      <c r="FQ49" s="352"/>
      <c r="FR49" s="352"/>
      <c r="FS49" s="352"/>
      <c r="FT49" s="352"/>
      <c r="FU49" s="352"/>
      <c r="FV49" s="352"/>
      <c r="FW49" s="352"/>
      <c r="FX49" s="352"/>
      <c r="FY49" s="352"/>
      <c r="FZ49" s="352"/>
      <c r="GA49" s="352"/>
      <c r="GB49" s="352"/>
      <c r="GC49" s="352"/>
      <c r="GD49" s="352"/>
      <c r="GE49" s="353"/>
      <c r="GF49" s="353"/>
      <c r="GG49" s="353"/>
      <c r="GH49" s="353"/>
      <c r="GI49" s="353"/>
      <c r="GJ49" s="353"/>
      <c r="GK49" s="353"/>
      <c r="GL49" s="353"/>
      <c r="GM49" s="353"/>
      <c r="GN49" s="353"/>
    </row>
    <row r="50" spans="1:196" s="354" customFormat="1" ht="54" customHeight="1" x14ac:dyDescent="0.3">
      <c r="A50" s="257"/>
      <c r="B50" s="252"/>
      <c r="C50" s="275" t="s">
        <v>275</v>
      </c>
      <c r="D50" s="275" t="s">
        <v>58</v>
      </c>
      <c r="E50" s="283" t="s">
        <v>301</v>
      </c>
      <c r="F50" s="321">
        <v>1558.6</v>
      </c>
      <c r="G50" s="321">
        <v>835</v>
      </c>
      <c r="H50" s="321">
        <v>628.29999999999995</v>
      </c>
      <c r="I50" s="258">
        <f t="shared" si="5"/>
        <v>1.8015972078254065E-3</v>
      </c>
      <c r="J50" s="259">
        <f t="shared" ref="J50" si="48">H50-G50</f>
        <v>-206.70000000000005</v>
      </c>
      <c r="K50" s="260">
        <f t="shared" ref="K50" si="49">H50/G50</f>
        <v>0.75245508982035925</v>
      </c>
      <c r="L50" s="265"/>
      <c r="M50" s="259"/>
      <c r="N50" s="259"/>
      <c r="O50" s="259"/>
      <c r="P50" s="259">
        <f t="shared" si="41"/>
        <v>0</v>
      </c>
      <c r="Q50" s="267"/>
      <c r="R50" s="272">
        <f t="shared" si="16"/>
        <v>1558.6</v>
      </c>
      <c r="S50" s="259">
        <f t="shared" si="17"/>
        <v>1558.6</v>
      </c>
      <c r="T50" s="259">
        <f t="shared" si="18"/>
        <v>835</v>
      </c>
      <c r="U50" s="259">
        <f t="shared" si="19"/>
        <v>628.29999999999995</v>
      </c>
      <c r="V50" s="259">
        <f t="shared" ref="V50" si="50">U50-T50</f>
        <v>-206.70000000000005</v>
      </c>
      <c r="W50" s="267">
        <f t="shared" ref="W50" si="51">U50/T50</f>
        <v>0.75245508982035925</v>
      </c>
      <c r="X50" s="351"/>
      <c r="Y50" s="351"/>
      <c r="Z50" s="351"/>
      <c r="AA50" s="351"/>
      <c r="AB50" s="351"/>
      <c r="AC50" s="351"/>
      <c r="AD50" s="351"/>
      <c r="AE50" s="351"/>
      <c r="AF50" s="351"/>
      <c r="AG50" s="351"/>
      <c r="AH50" s="351"/>
      <c r="AI50" s="351"/>
      <c r="AJ50" s="351"/>
      <c r="AK50" s="351"/>
      <c r="AL50" s="351"/>
      <c r="AM50" s="351"/>
      <c r="AN50" s="351"/>
      <c r="AO50" s="351"/>
      <c r="AP50" s="351"/>
      <c r="AQ50" s="351"/>
      <c r="AR50" s="352"/>
      <c r="AS50" s="352"/>
      <c r="AT50" s="352"/>
      <c r="AU50" s="352"/>
      <c r="AV50" s="352"/>
      <c r="AW50" s="352"/>
      <c r="AX50" s="352"/>
      <c r="AY50" s="352"/>
      <c r="AZ50" s="352"/>
      <c r="BA50" s="352"/>
      <c r="BB50" s="352"/>
      <c r="BC50" s="352"/>
      <c r="BD50" s="352"/>
      <c r="BE50" s="352"/>
      <c r="BF50" s="352"/>
      <c r="BG50" s="352"/>
      <c r="BH50" s="352"/>
      <c r="BI50" s="352"/>
      <c r="BJ50" s="352"/>
      <c r="BK50" s="352"/>
      <c r="BL50" s="352"/>
      <c r="BM50" s="352"/>
      <c r="BN50" s="352"/>
      <c r="BO50" s="352"/>
      <c r="BP50" s="352"/>
      <c r="BQ50" s="352"/>
      <c r="BR50" s="352"/>
      <c r="BS50" s="352"/>
      <c r="BT50" s="352"/>
      <c r="BU50" s="352"/>
      <c r="BV50" s="352"/>
      <c r="BW50" s="352"/>
      <c r="BX50" s="352"/>
      <c r="BY50" s="352"/>
      <c r="BZ50" s="352"/>
      <c r="CA50" s="352"/>
      <c r="CB50" s="352"/>
      <c r="CC50" s="352"/>
      <c r="CD50" s="352"/>
      <c r="CE50" s="352"/>
      <c r="CF50" s="352"/>
      <c r="CG50" s="352"/>
      <c r="CH50" s="352"/>
      <c r="CI50" s="352"/>
      <c r="CJ50" s="352"/>
      <c r="CK50" s="352"/>
      <c r="CL50" s="352"/>
      <c r="CM50" s="352"/>
      <c r="CN50" s="352"/>
      <c r="CO50" s="352"/>
      <c r="CP50" s="352"/>
      <c r="CQ50" s="352"/>
      <c r="CR50" s="352"/>
      <c r="CS50" s="352"/>
      <c r="CT50" s="352"/>
      <c r="CU50" s="352"/>
      <c r="CV50" s="352"/>
      <c r="CW50" s="352"/>
      <c r="CX50" s="352"/>
      <c r="CY50" s="352"/>
      <c r="CZ50" s="352"/>
      <c r="DA50" s="352"/>
      <c r="DB50" s="352"/>
      <c r="DC50" s="352"/>
      <c r="DD50" s="352"/>
      <c r="DE50" s="352"/>
      <c r="DF50" s="352"/>
      <c r="DG50" s="352"/>
      <c r="DH50" s="352"/>
      <c r="DI50" s="352"/>
      <c r="DJ50" s="352"/>
      <c r="DK50" s="352"/>
      <c r="DL50" s="352"/>
      <c r="DM50" s="352"/>
      <c r="DN50" s="352"/>
      <c r="DO50" s="352"/>
      <c r="DP50" s="352"/>
      <c r="DQ50" s="352"/>
      <c r="DR50" s="352"/>
      <c r="DS50" s="352"/>
      <c r="DT50" s="352"/>
      <c r="DU50" s="352"/>
      <c r="DV50" s="352"/>
      <c r="DW50" s="352"/>
      <c r="DX50" s="352"/>
      <c r="DY50" s="352"/>
      <c r="DZ50" s="352"/>
      <c r="EA50" s="352"/>
      <c r="EB50" s="352"/>
      <c r="EC50" s="352"/>
      <c r="ED50" s="352"/>
      <c r="EE50" s="352"/>
      <c r="EF50" s="352"/>
      <c r="EG50" s="352"/>
      <c r="EH50" s="352"/>
      <c r="EI50" s="352"/>
      <c r="EJ50" s="352"/>
      <c r="EK50" s="352"/>
      <c r="EL50" s="352"/>
      <c r="EM50" s="352"/>
      <c r="EN50" s="352"/>
      <c r="EO50" s="352"/>
      <c r="EP50" s="352"/>
      <c r="EQ50" s="352"/>
      <c r="ER50" s="352"/>
      <c r="ES50" s="352"/>
      <c r="ET50" s="352"/>
      <c r="EU50" s="352"/>
      <c r="EV50" s="352"/>
      <c r="EW50" s="352"/>
      <c r="EX50" s="352"/>
      <c r="EY50" s="352"/>
      <c r="EZ50" s="352"/>
      <c r="FA50" s="352"/>
      <c r="FB50" s="352"/>
      <c r="FC50" s="352"/>
      <c r="FD50" s="352"/>
      <c r="FE50" s="352"/>
      <c r="FF50" s="352"/>
      <c r="FG50" s="352"/>
      <c r="FH50" s="352"/>
      <c r="FI50" s="352"/>
      <c r="FJ50" s="352"/>
      <c r="FK50" s="352"/>
      <c r="FL50" s="352"/>
      <c r="FM50" s="352"/>
      <c r="FN50" s="352"/>
      <c r="FO50" s="352"/>
      <c r="FP50" s="352"/>
      <c r="FQ50" s="352"/>
      <c r="FR50" s="352"/>
      <c r="FS50" s="352"/>
      <c r="FT50" s="352"/>
      <c r="FU50" s="352"/>
      <c r="FV50" s="352"/>
      <c r="FW50" s="352"/>
      <c r="FX50" s="352"/>
      <c r="FY50" s="352"/>
      <c r="FZ50" s="352"/>
      <c r="GA50" s="352"/>
      <c r="GB50" s="352"/>
      <c r="GC50" s="352"/>
      <c r="GD50" s="352"/>
      <c r="GE50" s="353"/>
      <c r="GF50" s="353"/>
      <c r="GG50" s="353"/>
      <c r="GH50" s="353"/>
      <c r="GI50" s="353"/>
      <c r="GJ50" s="353"/>
      <c r="GK50" s="353"/>
      <c r="GL50" s="353"/>
      <c r="GM50" s="353"/>
      <c r="GN50" s="353"/>
    </row>
    <row r="51" spans="1:196" ht="36" customHeight="1" x14ac:dyDescent="0.25">
      <c r="A51" s="111"/>
      <c r="B51" s="163" t="s">
        <v>26</v>
      </c>
      <c r="C51" s="87" t="s">
        <v>267</v>
      </c>
      <c r="D51" s="142" t="s">
        <v>58</v>
      </c>
      <c r="E51" s="301" t="s">
        <v>268</v>
      </c>
      <c r="F51" s="96">
        <v>2395</v>
      </c>
      <c r="G51" s="96">
        <v>1173.0999999999999</v>
      </c>
      <c r="H51" s="157">
        <v>1009.9</v>
      </c>
      <c r="I51" s="91">
        <f t="shared" si="5"/>
        <v>2.8958029924922458E-3</v>
      </c>
      <c r="J51" s="90">
        <f t="shared" si="20"/>
        <v>-163.19999999999993</v>
      </c>
      <c r="K51" s="202">
        <f t="shared" si="1"/>
        <v>0.86088142528343714</v>
      </c>
      <c r="L51" s="127"/>
      <c r="M51" s="143"/>
      <c r="N51" s="143"/>
      <c r="O51" s="143"/>
      <c r="P51" s="90">
        <f t="shared" ref="P51:P52" si="52">O51-N51</f>
        <v>0</v>
      </c>
      <c r="Q51" s="114"/>
      <c r="R51" s="123">
        <f t="shared" si="16"/>
        <v>2395</v>
      </c>
      <c r="S51" s="143">
        <f t="shared" si="17"/>
        <v>2395</v>
      </c>
      <c r="T51" s="90">
        <f t="shared" si="18"/>
        <v>1173.0999999999999</v>
      </c>
      <c r="U51" s="143">
        <f t="shared" si="19"/>
        <v>1009.9</v>
      </c>
      <c r="V51" s="90">
        <f t="shared" si="13"/>
        <v>-163.19999999999993</v>
      </c>
      <c r="W51" s="114">
        <f t="shared" si="14"/>
        <v>0.86088142528343714</v>
      </c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</row>
    <row r="52" spans="1:196" s="354" customFormat="1" ht="71.25" customHeight="1" x14ac:dyDescent="0.3">
      <c r="A52" s="257"/>
      <c r="B52" s="252"/>
      <c r="C52" s="275" t="s">
        <v>276</v>
      </c>
      <c r="D52" s="275" t="s">
        <v>58</v>
      </c>
      <c r="E52" s="283" t="s">
        <v>298</v>
      </c>
      <c r="F52" s="321">
        <v>287.60000000000002</v>
      </c>
      <c r="G52" s="321">
        <v>287.60000000000002</v>
      </c>
      <c r="H52" s="321">
        <v>270.89999999999998</v>
      </c>
      <c r="I52" s="258">
        <f t="shared" si="5"/>
        <v>7.7678288015263822E-4</v>
      </c>
      <c r="J52" s="259">
        <f t="shared" si="20"/>
        <v>-16.700000000000045</v>
      </c>
      <c r="K52" s="260">
        <f t="shared" si="1"/>
        <v>0.94193324061196093</v>
      </c>
      <c r="L52" s="265"/>
      <c r="M52" s="259"/>
      <c r="N52" s="259"/>
      <c r="O52" s="259"/>
      <c r="P52" s="259">
        <f t="shared" si="52"/>
        <v>0</v>
      </c>
      <c r="Q52" s="267"/>
      <c r="R52" s="272">
        <f t="shared" si="16"/>
        <v>287.60000000000002</v>
      </c>
      <c r="S52" s="259">
        <f t="shared" si="17"/>
        <v>287.60000000000002</v>
      </c>
      <c r="T52" s="259">
        <f t="shared" si="18"/>
        <v>287.60000000000002</v>
      </c>
      <c r="U52" s="259">
        <f t="shared" si="19"/>
        <v>270.89999999999998</v>
      </c>
      <c r="V52" s="259">
        <f t="shared" si="13"/>
        <v>-16.700000000000045</v>
      </c>
      <c r="W52" s="267">
        <f t="shared" si="14"/>
        <v>0.94193324061196093</v>
      </c>
      <c r="X52" s="351"/>
      <c r="Y52" s="351"/>
      <c r="Z52" s="351"/>
      <c r="AA52" s="351"/>
      <c r="AB52" s="351"/>
      <c r="AC52" s="351"/>
      <c r="AD52" s="351"/>
      <c r="AE52" s="351"/>
      <c r="AF52" s="351"/>
      <c r="AG52" s="351"/>
      <c r="AH52" s="351"/>
      <c r="AI52" s="351"/>
      <c r="AJ52" s="351"/>
      <c r="AK52" s="351"/>
      <c r="AL52" s="351"/>
      <c r="AM52" s="351"/>
      <c r="AN52" s="351"/>
      <c r="AO52" s="351"/>
      <c r="AP52" s="351"/>
      <c r="AQ52" s="351"/>
      <c r="AR52" s="352"/>
      <c r="AS52" s="352"/>
      <c r="AT52" s="352"/>
      <c r="AU52" s="352"/>
      <c r="AV52" s="352"/>
      <c r="AW52" s="352"/>
      <c r="AX52" s="352"/>
      <c r="AY52" s="352"/>
      <c r="AZ52" s="352"/>
      <c r="BA52" s="352"/>
      <c r="BB52" s="352"/>
      <c r="BC52" s="352"/>
      <c r="BD52" s="352"/>
      <c r="BE52" s="352"/>
      <c r="BF52" s="352"/>
      <c r="BG52" s="352"/>
      <c r="BH52" s="352"/>
      <c r="BI52" s="352"/>
      <c r="BJ52" s="352"/>
      <c r="BK52" s="352"/>
      <c r="BL52" s="352"/>
      <c r="BM52" s="352"/>
      <c r="BN52" s="352"/>
      <c r="BO52" s="352"/>
      <c r="BP52" s="352"/>
      <c r="BQ52" s="352"/>
      <c r="BR52" s="352"/>
      <c r="BS52" s="352"/>
      <c r="BT52" s="352"/>
      <c r="BU52" s="352"/>
      <c r="BV52" s="352"/>
      <c r="BW52" s="352"/>
      <c r="BX52" s="352"/>
      <c r="BY52" s="352"/>
      <c r="BZ52" s="352"/>
      <c r="CA52" s="352"/>
      <c r="CB52" s="352"/>
      <c r="CC52" s="352"/>
      <c r="CD52" s="352"/>
      <c r="CE52" s="352"/>
      <c r="CF52" s="352"/>
      <c r="CG52" s="352"/>
      <c r="CH52" s="352"/>
      <c r="CI52" s="352"/>
      <c r="CJ52" s="352"/>
      <c r="CK52" s="352"/>
      <c r="CL52" s="352"/>
      <c r="CM52" s="352"/>
      <c r="CN52" s="352"/>
      <c r="CO52" s="352"/>
      <c r="CP52" s="352"/>
      <c r="CQ52" s="352"/>
      <c r="CR52" s="352"/>
      <c r="CS52" s="352"/>
      <c r="CT52" s="352"/>
      <c r="CU52" s="352"/>
      <c r="CV52" s="352"/>
      <c r="CW52" s="352"/>
      <c r="CX52" s="352"/>
      <c r="CY52" s="352"/>
      <c r="CZ52" s="352"/>
      <c r="DA52" s="352"/>
      <c r="DB52" s="352"/>
      <c r="DC52" s="352"/>
      <c r="DD52" s="352"/>
      <c r="DE52" s="352"/>
      <c r="DF52" s="352"/>
      <c r="DG52" s="352"/>
      <c r="DH52" s="352"/>
      <c r="DI52" s="352"/>
      <c r="DJ52" s="352"/>
      <c r="DK52" s="352"/>
      <c r="DL52" s="352"/>
      <c r="DM52" s="352"/>
      <c r="DN52" s="352"/>
      <c r="DO52" s="352"/>
      <c r="DP52" s="352"/>
      <c r="DQ52" s="352"/>
      <c r="DR52" s="352"/>
      <c r="DS52" s="352"/>
      <c r="DT52" s="352"/>
      <c r="DU52" s="352"/>
      <c r="DV52" s="352"/>
      <c r="DW52" s="352"/>
      <c r="DX52" s="352"/>
      <c r="DY52" s="352"/>
      <c r="DZ52" s="352"/>
      <c r="EA52" s="352"/>
      <c r="EB52" s="352"/>
      <c r="EC52" s="352"/>
      <c r="ED52" s="352"/>
      <c r="EE52" s="352"/>
      <c r="EF52" s="352"/>
      <c r="EG52" s="352"/>
      <c r="EH52" s="352"/>
      <c r="EI52" s="352"/>
      <c r="EJ52" s="352"/>
      <c r="EK52" s="352"/>
      <c r="EL52" s="352"/>
      <c r="EM52" s="352"/>
      <c r="EN52" s="352"/>
      <c r="EO52" s="352"/>
      <c r="EP52" s="352"/>
      <c r="EQ52" s="352"/>
      <c r="ER52" s="352"/>
      <c r="ES52" s="352"/>
      <c r="ET52" s="352"/>
      <c r="EU52" s="352"/>
      <c r="EV52" s="352"/>
      <c r="EW52" s="352"/>
      <c r="EX52" s="352"/>
      <c r="EY52" s="352"/>
      <c r="EZ52" s="352"/>
      <c r="FA52" s="352"/>
      <c r="FB52" s="352"/>
      <c r="FC52" s="352"/>
      <c r="FD52" s="352"/>
      <c r="FE52" s="352"/>
      <c r="FF52" s="352"/>
      <c r="FG52" s="352"/>
      <c r="FH52" s="352"/>
      <c r="FI52" s="352"/>
      <c r="FJ52" s="352"/>
      <c r="FK52" s="352"/>
      <c r="FL52" s="352"/>
      <c r="FM52" s="352"/>
      <c r="FN52" s="352"/>
      <c r="FO52" s="352"/>
      <c r="FP52" s="352"/>
      <c r="FQ52" s="352"/>
      <c r="FR52" s="352"/>
      <c r="FS52" s="352"/>
      <c r="FT52" s="352"/>
      <c r="FU52" s="352"/>
      <c r="FV52" s="352"/>
      <c r="FW52" s="352"/>
      <c r="FX52" s="352"/>
      <c r="FY52" s="352"/>
      <c r="FZ52" s="352"/>
      <c r="GA52" s="352"/>
      <c r="GB52" s="352"/>
      <c r="GC52" s="352"/>
      <c r="GD52" s="352"/>
      <c r="GE52" s="353"/>
      <c r="GF52" s="353"/>
      <c r="GG52" s="353"/>
      <c r="GH52" s="353"/>
      <c r="GI52" s="353"/>
      <c r="GJ52" s="353"/>
      <c r="GK52" s="353"/>
      <c r="GL52" s="353"/>
      <c r="GM52" s="353"/>
      <c r="GN52" s="353"/>
    </row>
    <row r="53" spans="1:196" s="354" customFormat="1" ht="87" customHeight="1" x14ac:dyDescent="0.3">
      <c r="A53" s="257"/>
      <c r="B53" s="252"/>
      <c r="C53" s="275" t="s">
        <v>293</v>
      </c>
      <c r="D53" s="275" t="s">
        <v>58</v>
      </c>
      <c r="E53" s="283" t="s">
        <v>299</v>
      </c>
      <c r="F53" s="321">
        <v>500</v>
      </c>
      <c r="G53" s="321">
        <v>180</v>
      </c>
      <c r="H53" s="321">
        <v>137</v>
      </c>
      <c r="I53" s="258">
        <f t="shared" ref="I53" si="53">H53/$H$6</f>
        <v>3.9283593422263362E-4</v>
      </c>
      <c r="J53" s="259">
        <f t="shared" ref="J53" si="54">H53-G53</f>
        <v>-43</v>
      </c>
      <c r="K53" s="260">
        <f t="shared" ref="K53" si="55">H53/G53</f>
        <v>0.76111111111111107</v>
      </c>
      <c r="L53" s="265"/>
      <c r="M53" s="259"/>
      <c r="N53" s="259"/>
      <c r="O53" s="259"/>
      <c r="P53" s="259">
        <f t="shared" ref="P53" si="56">O53-N53</f>
        <v>0</v>
      </c>
      <c r="Q53" s="267"/>
      <c r="R53" s="272">
        <f t="shared" ref="R53" si="57">SUM(F53,L53)</f>
        <v>500</v>
      </c>
      <c r="S53" s="259">
        <f t="shared" ref="S53" si="58">SUM(F53,M53)</f>
        <v>500</v>
      </c>
      <c r="T53" s="259">
        <f t="shared" ref="T53" si="59">SUM(G53,N53)</f>
        <v>180</v>
      </c>
      <c r="U53" s="259">
        <f t="shared" ref="U53" si="60">SUM(H53,O53)</f>
        <v>137</v>
      </c>
      <c r="V53" s="259">
        <f t="shared" ref="V53" si="61">U53-T53</f>
        <v>-43</v>
      </c>
      <c r="W53" s="267">
        <f t="shared" ref="W53" si="62">U53/T53</f>
        <v>0.76111111111111107</v>
      </c>
      <c r="X53" s="351"/>
      <c r="Y53" s="351"/>
      <c r="Z53" s="351"/>
      <c r="AA53" s="351"/>
      <c r="AB53" s="351"/>
      <c r="AC53" s="351"/>
      <c r="AD53" s="351"/>
      <c r="AE53" s="351"/>
      <c r="AF53" s="351"/>
      <c r="AG53" s="351"/>
      <c r="AH53" s="351"/>
      <c r="AI53" s="351"/>
      <c r="AJ53" s="351"/>
      <c r="AK53" s="351"/>
      <c r="AL53" s="351"/>
      <c r="AM53" s="351"/>
      <c r="AN53" s="351"/>
      <c r="AO53" s="351"/>
      <c r="AP53" s="351"/>
      <c r="AQ53" s="351"/>
      <c r="AR53" s="352"/>
      <c r="AS53" s="352"/>
      <c r="AT53" s="352"/>
      <c r="AU53" s="352"/>
      <c r="AV53" s="352"/>
      <c r="AW53" s="352"/>
      <c r="AX53" s="352"/>
      <c r="AY53" s="352"/>
      <c r="AZ53" s="352"/>
      <c r="BA53" s="352"/>
      <c r="BB53" s="352"/>
      <c r="BC53" s="352"/>
      <c r="BD53" s="352"/>
      <c r="BE53" s="352"/>
      <c r="BF53" s="352"/>
      <c r="BG53" s="352"/>
      <c r="BH53" s="352"/>
      <c r="BI53" s="352"/>
      <c r="BJ53" s="352"/>
      <c r="BK53" s="352"/>
      <c r="BL53" s="352"/>
      <c r="BM53" s="352"/>
      <c r="BN53" s="352"/>
      <c r="BO53" s="352"/>
      <c r="BP53" s="352"/>
      <c r="BQ53" s="352"/>
      <c r="BR53" s="352"/>
      <c r="BS53" s="352"/>
      <c r="BT53" s="352"/>
      <c r="BU53" s="352"/>
      <c r="BV53" s="352"/>
      <c r="BW53" s="352"/>
      <c r="BX53" s="352"/>
      <c r="BY53" s="352"/>
      <c r="BZ53" s="352"/>
      <c r="CA53" s="352"/>
      <c r="CB53" s="352"/>
      <c r="CC53" s="352"/>
      <c r="CD53" s="352"/>
      <c r="CE53" s="352"/>
      <c r="CF53" s="352"/>
      <c r="CG53" s="352"/>
      <c r="CH53" s="352"/>
      <c r="CI53" s="352"/>
      <c r="CJ53" s="352"/>
      <c r="CK53" s="352"/>
      <c r="CL53" s="352"/>
      <c r="CM53" s="352"/>
      <c r="CN53" s="352"/>
      <c r="CO53" s="352"/>
      <c r="CP53" s="352"/>
      <c r="CQ53" s="352"/>
      <c r="CR53" s="352"/>
      <c r="CS53" s="352"/>
      <c r="CT53" s="352"/>
      <c r="CU53" s="352"/>
      <c r="CV53" s="352"/>
      <c r="CW53" s="352"/>
      <c r="CX53" s="352"/>
      <c r="CY53" s="352"/>
      <c r="CZ53" s="352"/>
      <c r="DA53" s="352"/>
      <c r="DB53" s="352"/>
      <c r="DC53" s="352"/>
      <c r="DD53" s="352"/>
      <c r="DE53" s="352"/>
      <c r="DF53" s="352"/>
      <c r="DG53" s="352"/>
      <c r="DH53" s="352"/>
      <c r="DI53" s="352"/>
      <c r="DJ53" s="352"/>
      <c r="DK53" s="352"/>
      <c r="DL53" s="352"/>
      <c r="DM53" s="352"/>
      <c r="DN53" s="352"/>
      <c r="DO53" s="352"/>
      <c r="DP53" s="352"/>
      <c r="DQ53" s="352"/>
      <c r="DR53" s="352"/>
      <c r="DS53" s="352"/>
      <c r="DT53" s="352"/>
      <c r="DU53" s="352"/>
      <c r="DV53" s="352"/>
      <c r="DW53" s="352"/>
      <c r="DX53" s="352"/>
      <c r="DY53" s="352"/>
      <c r="DZ53" s="352"/>
      <c r="EA53" s="352"/>
      <c r="EB53" s="352"/>
      <c r="EC53" s="352"/>
      <c r="ED53" s="352"/>
      <c r="EE53" s="352"/>
      <c r="EF53" s="352"/>
      <c r="EG53" s="352"/>
      <c r="EH53" s="352"/>
      <c r="EI53" s="352"/>
      <c r="EJ53" s="352"/>
      <c r="EK53" s="352"/>
      <c r="EL53" s="352"/>
      <c r="EM53" s="352"/>
      <c r="EN53" s="352"/>
      <c r="EO53" s="352"/>
      <c r="EP53" s="352"/>
      <c r="EQ53" s="352"/>
      <c r="ER53" s="352"/>
      <c r="ES53" s="352"/>
      <c r="ET53" s="352"/>
      <c r="EU53" s="352"/>
      <c r="EV53" s="352"/>
      <c r="EW53" s="352"/>
      <c r="EX53" s="352"/>
      <c r="EY53" s="352"/>
      <c r="EZ53" s="352"/>
      <c r="FA53" s="352"/>
      <c r="FB53" s="352"/>
      <c r="FC53" s="352"/>
      <c r="FD53" s="352"/>
      <c r="FE53" s="352"/>
      <c r="FF53" s="352"/>
      <c r="FG53" s="352"/>
      <c r="FH53" s="352"/>
      <c r="FI53" s="352"/>
      <c r="FJ53" s="352"/>
      <c r="FK53" s="352"/>
      <c r="FL53" s="352"/>
      <c r="FM53" s="352"/>
      <c r="FN53" s="352"/>
      <c r="FO53" s="352"/>
      <c r="FP53" s="352"/>
      <c r="FQ53" s="352"/>
      <c r="FR53" s="352"/>
      <c r="FS53" s="352"/>
      <c r="FT53" s="352"/>
      <c r="FU53" s="352"/>
      <c r="FV53" s="352"/>
      <c r="FW53" s="352"/>
      <c r="FX53" s="352"/>
      <c r="FY53" s="352"/>
      <c r="FZ53" s="352"/>
      <c r="GA53" s="352"/>
      <c r="GB53" s="352"/>
      <c r="GC53" s="352"/>
      <c r="GD53" s="352"/>
      <c r="GE53" s="353"/>
      <c r="GF53" s="353"/>
      <c r="GG53" s="353"/>
      <c r="GH53" s="353"/>
      <c r="GI53" s="353"/>
      <c r="GJ53" s="353"/>
      <c r="GK53" s="353"/>
      <c r="GL53" s="353"/>
      <c r="GM53" s="353"/>
      <c r="GN53" s="353"/>
    </row>
    <row r="54" spans="1:196" s="4" customFormat="1" ht="27" customHeight="1" x14ac:dyDescent="0.25">
      <c r="A54" s="113">
        <v>3</v>
      </c>
      <c r="B54" s="165" t="s">
        <v>41</v>
      </c>
      <c r="C54" s="165" t="s">
        <v>110</v>
      </c>
      <c r="D54" s="165"/>
      <c r="E54" s="295" t="s">
        <v>42</v>
      </c>
      <c r="F54" s="83">
        <f>F55+F57+F58+F59+F62+F65</f>
        <v>28416.999999999996</v>
      </c>
      <c r="G54" s="83">
        <f>G55+G57+G58+G59+G62+G65</f>
        <v>22185.9</v>
      </c>
      <c r="H54" s="134">
        <f>H55+H57+H58+H59+H62+H65</f>
        <v>18243.3</v>
      </c>
      <c r="I54" s="84">
        <f t="shared" si="5"/>
        <v>5.2311122619005633E-2</v>
      </c>
      <c r="J54" s="83">
        <f t="shared" si="20"/>
        <v>-3942.6000000000022</v>
      </c>
      <c r="K54" s="200">
        <f t="shared" si="1"/>
        <v>0.82229253715197481</v>
      </c>
      <c r="L54" s="126">
        <f>L55+L57+L58+L59+L62+L65</f>
        <v>158</v>
      </c>
      <c r="M54" s="83">
        <f>M55+M57+M58+M59+M62+M65</f>
        <v>158</v>
      </c>
      <c r="N54" s="83">
        <f>N55+N57+N58+N59+N62+N65</f>
        <v>158</v>
      </c>
      <c r="O54" s="134">
        <f>O55+O57+O58+O59+O62+O65</f>
        <v>149.19999999999999</v>
      </c>
      <c r="P54" s="83">
        <f t="shared" si="8"/>
        <v>-8.8000000000000114</v>
      </c>
      <c r="Q54" s="214">
        <f t="shared" si="9"/>
        <v>0.94430379746835436</v>
      </c>
      <c r="R54" s="122">
        <f t="shared" si="16"/>
        <v>28574.999999999996</v>
      </c>
      <c r="S54" s="83">
        <f t="shared" si="17"/>
        <v>28574.999999999996</v>
      </c>
      <c r="T54" s="83">
        <f t="shared" si="18"/>
        <v>22343.9</v>
      </c>
      <c r="U54" s="134">
        <f t="shared" si="19"/>
        <v>18392.5</v>
      </c>
      <c r="V54" s="83">
        <f t="shared" si="13"/>
        <v>-3951.4000000000015</v>
      </c>
      <c r="W54" s="112">
        <f t="shared" si="14"/>
        <v>0.82315531308321277</v>
      </c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49"/>
      <c r="CA54" s="49"/>
      <c r="CB54" s="49"/>
      <c r="CC54" s="49"/>
      <c r="CD54" s="49"/>
      <c r="CE54" s="49"/>
      <c r="CF54" s="49"/>
      <c r="CG54" s="49"/>
      <c r="CH54" s="49"/>
      <c r="CI54" s="49"/>
      <c r="CJ54" s="49"/>
      <c r="CK54" s="49"/>
      <c r="CL54" s="49"/>
      <c r="CM54" s="49"/>
      <c r="CN54" s="49"/>
      <c r="CO54" s="49"/>
      <c r="CP54" s="49"/>
      <c r="CQ54" s="49"/>
      <c r="CR54" s="49"/>
      <c r="CS54" s="49"/>
      <c r="CT54" s="49"/>
      <c r="CU54" s="49"/>
      <c r="CV54" s="49"/>
      <c r="CW54" s="49"/>
      <c r="CX54" s="49"/>
      <c r="CY54" s="49"/>
      <c r="CZ54" s="49"/>
      <c r="DA54" s="49"/>
      <c r="DB54" s="49"/>
      <c r="DC54" s="49"/>
      <c r="DD54" s="49"/>
      <c r="DE54" s="49"/>
      <c r="DF54" s="49"/>
      <c r="DG54" s="49"/>
      <c r="DH54" s="49"/>
      <c r="DI54" s="49"/>
      <c r="DJ54" s="49"/>
      <c r="DK54" s="49"/>
      <c r="DL54" s="49"/>
      <c r="DM54" s="49"/>
      <c r="DN54" s="49"/>
      <c r="DO54" s="49"/>
      <c r="DP54" s="49"/>
      <c r="DQ54" s="49"/>
      <c r="DR54" s="49"/>
      <c r="DS54" s="49"/>
      <c r="DT54" s="49"/>
      <c r="DU54" s="49"/>
      <c r="DV54" s="49"/>
      <c r="DW54" s="49"/>
      <c r="DX54" s="49"/>
      <c r="DY54" s="49"/>
      <c r="DZ54" s="49"/>
      <c r="EA54" s="49"/>
      <c r="EB54" s="49"/>
      <c r="EC54" s="49"/>
      <c r="ED54" s="49"/>
      <c r="EE54" s="49"/>
      <c r="EF54" s="49"/>
      <c r="EG54" s="49"/>
      <c r="EH54" s="49"/>
      <c r="EI54" s="49"/>
      <c r="EJ54" s="49"/>
      <c r="EK54" s="49"/>
      <c r="EL54" s="49"/>
      <c r="EM54" s="49"/>
      <c r="EN54" s="49"/>
      <c r="EO54" s="49"/>
      <c r="EP54" s="49"/>
      <c r="EQ54" s="49"/>
      <c r="ER54" s="49"/>
      <c r="ES54" s="49"/>
      <c r="ET54" s="49"/>
      <c r="EU54" s="49"/>
      <c r="EV54" s="49"/>
      <c r="EW54" s="49"/>
      <c r="EX54" s="49"/>
      <c r="EY54" s="49"/>
      <c r="EZ54" s="49"/>
      <c r="FA54" s="49"/>
      <c r="FB54" s="49"/>
      <c r="FC54" s="49"/>
      <c r="FD54" s="49"/>
      <c r="FE54" s="49"/>
      <c r="FF54" s="49"/>
      <c r="FG54" s="49"/>
      <c r="FH54" s="49"/>
      <c r="FI54" s="49"/>
      <c r="FJ54" s="49"/>
      <c r="FK54" s="49"/>
      <c r="FL54" s="49"/>
      <c r="FM54" s="49"/>
      <c r="FN54" s="49"/>
      <c r="FO54" s="49"/>
      <c r="FP54" s="49"/>
      <c r="FQ54" s="49"/>
      <c r="FR54" s="49"/>
      <c r="FS54" s="49"/>
      <c r="FT54" s="49"/>
      <c r="FU54" s="49"/>
      <c r="FV54" s="49"/>
      <c r="FW54" s="49"/>
      <c r="FX54" s="49"/>
      <c r="FY54" s="49"/>
      <c r="FZ54" s="49"/>
      <c r="GA54" s="49"/>
      <c r="GB54" s="49"/>
      <c r="GC54" s="49"/>
      <c r="GD54" s="49"/>
      <c r="GE54" s="50"/>
      <c r="GF54" s="50"/>
      <c r="GG54" s="50"/>
      <c r="GH54" s="50"/>
      <c r="GI54" s="50"/>
      <c r="GJ54" s="50"/>
      <c r="GK54" s="50"/>
      <c r="GL54" s="50"/>
      <c r="GM54" s="50"/>
      <c r="GN54" s="50"/>
    </row>
    <row r="55" spans="1:196" ht="37.15" customHeight="1" x14ac:dyDescent="0.25">
      <c r="A55" s="111"/>
      <c r="B55" s="141" t="s">
        <v>43</v>
      </c>
      <c r="C55" s="87" t="s">
        <v>248</v>
      </c>
      <c r="D55" s="87" t="s">
        <v>255</v>
      </c>
      <c r="E55" s="292" t="s">
        <v>249</v>
      </c>
      <c r="F55" s="90">
        <v>21708.5</v>
      </c>
      <c r="G55" s="90">
        <v>17913.3</v>
      </c>
      <c r="H55" s="143">
        <v>15241.7</v>
      </c>
      <c r="I55" s="91">
        <f t="shared" si="5"/>
        <v>4.3704288019278212E-2</v>
      </c>
      <c r="J55" s="90">
        <f t="shared" si="20"/>
        <v>-2671.5999999999985</v>
      </c>
      <c r="K55" s="202">
        <f t="shared" si="1"/>
        <v>0.85085941730446102</v>
      </c>
      <c r="L55" s="127">
        <v>158</v>
      </c>
      <c r="M55" s="90">
        <v>158</v>
      </c>
      <c r="N55" s="90">
        <v>158</v>
      </c>
      <c r="O55" s="143">
        <v>149.19999999999999</v>
      </c>
      <c r="P55" s="90">
        <f t="shared" si="8"/>
        <v>-8.8000000000000114</v>
      </c>
      <c r="Q55" s="214">
        <f t="shared" si="9"/>
        <v>0.94430379746835436</v>
      </c>
      <c r="R55" s="123">
        <f t="shared" si="16"/>
        <v>21866.5</v>
      </c>
      <c r="S55" s="143">
        <f t="shared" si="17"/>
        <v>21866.5</v>
      </c>
      <c r="T55" s="90">
        <f t="shared" si="18"/>
        <v>18071.3</v>
      </c>
      <c r="U55" s="143">
        <f t="shared" si="19"/>
        <v>15390.900000000001</v>
      </c>
      <c r="V55" s="90">
        <f t="shared" si="13"/>
        <v>-2680.3999999999978</v>
      </c>
      <c r="W55" s="114">
        <f t="shared" si="14"/>
        <v>0.85167641508911929</v>
      </c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</row>
    <row r="56" spans="1:196" s="81" customFormat="1" ht="68.45" hidden="1" customHeight="1" x14ac:dyDescent="0.3">
      <c r="A56" s="144"/>
      <c r="B56" s="145"/>
      <c r="C56" s="234"/>
      <c r="D56" s="146"/>
      <c r="E56" s="302" t="s">
        <v>247</v>
      </c>
      <c r="F56" s="149"/>
      <c r="G56" s="149"/>
      <c r="H56" s="228"/>
      <c r="I56" s="150">
        <f t="shared" si="5"/>
        <v>0</v>
      </c>
      <c r="J56" s="149">
        <f t="shared" si="20"/>
        <v>0</v>
      </c>
      <c r="K56" s="203" t="e">
        <f t="shared" si="1"/>
        <v>#DIV/0!</v>
      </c>
      <c r="L56" s="215"/>
      <c r="M56" s="149"/>
      <c r="N56" s="149"/>
      <c r="O56" s="228"/>
      <c r="P56" s="137">
        <f t="shared" si="8"/>
        <v>0</v>
      </c>
      <c r="Q56" s="162"/>
      <c r="R56" s="209">
        <f t="shared" si="16"/>
        <v>0</v>
      </c>
      <c r="S56" s="149">
        <f t="shared" si="17"/>
        <v>0</v>
      </c>
      <c r="T56" s="149">
        <f t="shared" si="18"/>
        <v>0</v>
      </c>
      <c r="U56" s="228">
        <f t="shared" si="19"/>
        <v>0</v>
      </c>
      <c r="V56" s="149">
        <f t="shared" si="13"/>
        <v>0</v>
      </c>
      <c r="W56" s="152" t="e">
        <f t="shared" si="14"/>
        <v>#DIV/0!</v>
      </c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9"/>
      <c r="AS56" s="79"/>
      <c r="AT56" s="79"/>
      <c r="AU56" s="79"/>
      <c r="AV56" s="79"/>
      <c r="AW56" s="79"/>
      <c r="AX56" s="79"/>
      <c r="AY56" s="79"/>
      <c r="AZ56" s="79"/>
      <c r="BA56" s="79"/>
      <c r="BB56" s="79"/>
      <c r="BC56" s="79"/>
      <c r="BD56" s="79"/>
      <c r="BE56" s="79"/>
      <c r="BF56" s="79"/>
      <c r="BG56" s="79"/>
      <c r="BH56" s="79"/>
      <c r="BI56" s="79"/>
      <c r="BJ56" s="79"/>
      <c r="BK56" s="79"/>
      <c r="BL56" s="79"/>
      <c r="BM56" s="79"/>
      <c r="BN56" s="79"/>
      <c r="BO56" s="79"/>
      <c r="BP56" s="79"/>
      <c r="BQ56" s="79"/>
      <c r="BR56" s="79"/>
      <c r="BS56" s="79"/>
      <c r="BT56" s="79"/>
      <c r="BU56" s="79"/>
      <c r="BV56" s="79"/>
      <c r="BW56" s="79"/>
      <c r="BX56" s="79"/>
      <c r="BY56" s="79"/>
      <c r="BZ56" s="79"/>
      <c r="CA56" s="79"/>
      <c r="CB56" s="79"/>
      <c r="CC56" s="79"/>
      <c r="CD56" s="79"/>
      <c r="CE56" s="79"/>
      <c r="CF56" s="79"/>
      <c r="CG56" s="79"/>
      <c r="CH56" s="79"/>
      <c r="CI56" s="79"/>
      <c r="CJ56" s="79"/>
      <c r="CK56" s="79"/>
      <c r="CL56" s="79"/>
      <c r="CM56" s="79"/>
      <c r="CN56" s="79"/>
      <c r="CO56" s="79"/>
      <c r="CP56" s="79"/>
      <c r="CQ56" s="79"/>
      <c r="CR56" s="79"/>
      <c r="CS56" s="79"/>
      <c r="CT56" s="79"/>
      <c r="CU56" s="79"/>
      <c r="CV56" s="79"/>
      <c r="CW56" s="79"/>
      <c r="CX56" s="79"/>
      <c r="CY56" s="79"/>
      <c r="CZ56" s="79"/>
      <c r="DA56" s="79"/>
      <c r="DB56" s="79"/>
      <c r="DC56" s="79"/>
      <c r="DD56" s="79"/>
      <c r="DE56" s="79"/>
      <c r="DF56" s="79"/>
      <c r="DG56" s="79"/>
      <c r="DH56" s="79"/>
      <c r="DI56" s="79"/>
      <c r="DJ56" s="79"/>
      <c r="DK56" s="79"/>
      <c r="DL56" s="79"/>
      <c r="DM56" s="79"/>
      <c r="DN56" s="79"/>
      <c r="DO56" s="79"/>
      <c r="DP56" s="79"/>
      <c r="DQ56" s="79"/>
      <c r="DR56" s="79"/>
      <c r="DS56" s="79"/>
      <c r="DT56" s="79"/>
      <c r="DU56" s="79"/>
      <c r="DV56" s="79"/>
      <c r="DW56" s="79"/>
      <c r="DX56" s="79"/>
      <c r="DY56" s="79"/>
      <c r="DZ56" s="79"/>
      <c r="EA56" s="79"/>
      <c r="EB56" s="79"/>
      <c r="EC56" s="79"/>
      <c r="ED56" s="79"/>
      <c r="EE56" s="79"/>
      <c r="EF56" s="79"/>
      <c r="EG56" s="79"/>
      <c r="EH56" s="79"/>
      <c r="EI56" s="79"/>
      <c r="EJ56" s="79"/>
      <c r="EK56" s="79"/>
      <c r="EL56" s="79"/>
      <c r="EM56" s="79"/>
      <c r="EN56" s="79"/>
      <c r="EO56" s="79"/>
      <c r="EP56" s="79"/>
      <c r="EQ56" s="79"/>
      <c r="ER56" s="79"/>
      <c r="ES56" s="79"/>
      <c r="ET56" s="79"/>
      <c r="EU56" s="79"/>
      <c r="EV56" s="79"/>
      <c r="EW56" s="79"/>
      <c r="EX56" s="79"/>
      <c r="EY56" s="79"/>
      <c r="EZ56" s="79"/>
      <c r="FA56" s="79"/>
      <c r="FB56" s="79"/>
      <c r="FC56" s="79"/>
      <c r="FD56" s="79"/>
      <c r="FE56" s="79"/>
      <c r="FF56" s="79"/>
      <c r="FG56" s="79"/>
      <c r="FH56" s="79"/>
      <c r="FI56" s="79"/>
      <c r="FJ56" s="79"/>
      <c r="FK56" s="79"/>
      <c r="FL56" s="79"/>
      <c r="FM56" s="79"/>
      <c r="FN56" s="79"/>
      <c r="FO56" s="79"/>
      <c r="FP56" s="79"/>
      <c r="FQ56" s="79"/>
      <c r="FR56" s="79"/>
      <c r="FS56" s="79"/>
      <c r="FT56" s="79"/>
      <c r="FU56" s="79"/>
      <c r="FV56" s="79"/>
      <c r="FW56" s="79"/>
      <c r="FX56" s="79"/>
      <c r="FY56" s="79"/>
      <c r="FZ56" s="79"/>
      <c r="GA56" s="79"/>
      <c r="GB56" s="79"/>
      <c r="GC56" s="79"/>
      <c r="GD56" s="79"/>
      <c r="GE56" s="80"/>
      <c r="GF56" s="80"/>
      <c r="GG56" s="80"/>
      <c r="GH56" s="80"/>
      <c r="GI56" s="80"/>
      <c r="GJ56" s="80"/>
      <c r="GK56" s="80"/>
      <c r="GL56" s="80"/>
      <c r="GM56" s="80"/>
      <c r="GN56" s="80"/>
    </row>
    <row r="57" spans="1:196" s="18" customFormat="1" ht="49.9" customHeight="1" x14ac:dyDescent="0.25">
      <c r="A57" s="131"/>
      <c r="B57" s="166" t="s">
        <v>45</v>
      </c>
      <c r="C57" s="86" t="s">
        <v>178</v>
      </c>
      <c r="D57" s="86" t="s">
        <v>179</v>
      </c>
      <c r="E57" s="303" t="s">
        <v>177</v>
      </c>
      <c r="F57" s="143">
        <v>370.3</v>
      </c>
      <c r="G57" s="143">
        <v>201.7</v>
      </c>
      <c r="H57" s="143">
        <v>58.6</v>
      </c>
      <c r="I57" s="89">
        <f t="shared" si="5"/>
        <v>1.6803055288646957E-4</v>
      </c>
      <c r="J57" s="90">
        <f t="shared" si="20"/>
        <v>-143.1</v>
      </c>
      <c r="K57" s="202">
        <f t="shared" si="1"/>
        <v>0.29053049082796234</v>
      </c>
      <c r="L57" s="216"/>
      <c r="M57" s="143"/>
      <c r="N57" s="143"/>
      <c r="O57" s="143"/>
      <c r="P57" s="90">
        <f t="shared" si="8"/>
        <v>0</v>
      </c>
      <c r="Q57" s="114"/>
      <c r="R57" s="210">
        <f t="shared" si="16"/>
        <v>370.3</v>
      </c>
      <c r="S57" s="143">
        <f t="shared" si="17"/>
        <v>370.3</v>
      </c>
      <c r="T57" s="143">
        <f t="shared" si="18"/>
        <v>201.7</v>
      </c>
      <c r="U57" s="143">
        <f t="shared" si="19"/>
        <v>58.6</v>
      </c>
      <c r="V57" s="90">
        <f t="shared" si="13"/>
        <v>-143.1</v>
      </c>
      <c r="W57" s="114">
        <f t="shared" si="14"/>
        <v>0.29053049082796234</v>
      </c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  <c r="CJ57" s="28"/>
      <c r="CK57" s="28"/>
      <c r="CL57" s="28"/>
      <c r="CM57" s="28"/>
      <c r="CN57" s="28"/>
      <c r="CO57" s="28"/>
      <c r="CP57" s="28"/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28"/>
      <c r="DF57" s="28"/>
      <c r="DG57" s="28"/>
      <c r="DH57" s="28"/>
      <c r="DI57" s="28"/>
      <c r="DJ57" s="28"/>
      <c r="DK57" s="28"/>
      <c r="DL57" s="28"/>
      <c r="DM57" s="28"/>
      <c r="DN57" s="28"/>
      <c r="DO57" s="28"/>
      <c r="DP57" s="28"/>
      <c r="DQ57" s="28"/>
      <c r="DR57" s="28"/>
      <c r="DS57" s="28"/>
      <c r="DT57" s="28"/>
      <c r="DU57" s="28"/>
      <c r="DV57" s="28"/>
      <c r="DW57" s="28"/>
      <c r="DX57" s="28"/>
      <c r="DY57" s="28"/>
      <c r="DZ57" s="28"/>
      <c r="EA57" s="28"/>
      <c r="EB57" s="28"/>
      <c r="EC57" s="28"/>
      <c r="ED57" s="28"/>
      <c r="EE57" s="28"/>
      <c r="EF57" s="28"/>
      <c r="EG57" s="28"/>
      <c r="EH57" s="28"/>
      <c r="EI57" s="28"/>
      <c r="EJ57" s="28"/>
      <c r="EK57" s="28"/>
      <c r="EL57" s="28"/>
      <c r="EM57" s="28"/>
      <c r="EN57" s="28"/>
      <c r="EO57" s="28"/>
      <c r="EP57" s="28"/>
      <c r="EQ57" s="28"/>
      <c r="ER57" s="28"/>
      <c r="ES57" s="28"/>
      <c r="ET57" s="28"/>
      <c r="EU57" s="28"/>
      <c r="EV57" s="28"/>
      <c r="EW57" s="28"/>
      <c r="EX57" s="28"/>
      <c r="EY57" s="28"/>
      <c r="EZ57" s="28"/>
      <c r="FA57" s="28"/>
      <c r="FB57" s="28"/>
      <c r="FC57" s="28"/>
      <c r="FD57" s="28"/>
      <c r="FE57" s="28"/>
      <c r="FF57" s="28"/>
      <c r="FG57" s="28"/>
      <c r="FH57" s="28"/>
      <c r="FI57" s="28"/>
      <c r="FJ57" s="28"/>
      <c r="FK57" s="28"/>
      <c r="FL57" s="28"/>
      <c r="FM57" s="28"/>
      <c r="FN57" s="28"/>
      <c r="FO57" s="28"/>
      <c r="FP57" s="28"/>
      <c r="FQ57" s="28"/>
      <c r="FR57" s="28"/>
      <c r="FS57" s="28"/>
      <c r="FT57" s="28"/>
      <c r="FU57" s="28"/>
      <c r="FV57" s="28"/>
      <c r="FW57" s="28"/>
      <c r="FX57" s="28"/>
      <c r="FY57" s="28"/>
      <c r="FZ57" s="28"/>
      <c r="GA57" s="28"/>
      <c r="GB57" s="28"/>
      <c r="GC57" s="28"/>
      <c r="GD57" s="28"/>
      <c r="GE57" s="42"/>
      <c r="GF57" s="42"/>
      <c r="GG57" s="42"/>
      <c r="GH57" s="42"/>
      <c r="GI57" s="42"/>
      <c r="GJ57" s="42"/>
      <c r="GK57" s="42"/>
      <c r="GL57" s="42"/>
      <c r="GM57" s="42"/>
      <c r="GN57" s="42"/>
    </row>
    <row r="58" spans="1:196" s="18" customFormat="1" ht="33.75" customHeight="1" x14ac:dyDescent="0.25">
      <c r="A58" s="131"/>
      <c r="B58" s="166" t="s">
        <v>45</v>
      </c>
      <c r="C58" s="86" t="s">
        <v>131</v>
      </c>
      <c r="D58" s="166" t="s">
        <v>62</v>
      </c>
      <c r="E58" s="303" t="s">
        <v>49</v>
      </c>
      <c r="F58" s="143">
        <v>80</v>
      </c>
      <c r="G58" s="143"/>
      <c r="H58" s="143"/>
      <c r="I58" s="89">
        <f t="shared" si="5"/>
        <v>0</v>
      </c>
      <c r="J58" s="90">
        <f t="shared" si="20"/>
        <v>0</v>
      </c>
      <c r="K58" s="202"/>
      <c r="L58" s="216"/>
      <c r="M58" s="143"/>
      <c r="N58" s="143"/>
      <c r="O58" s="143"/>
      <c r="P58" s="90">
        <f t="shared" si="8"/>
        <v>0</v>
      </c>
      <c r="Q58" s="114"/>
      <c r="R58" s="210">
        <f t="shared" si="16"/>
        <v>80</v>
      </c>
      <c r="S58" s="143">
        <f t="shared" si="17"/>
        <v>80</v>
      </c>
      <c r="T58" s="143">
        <f t="shared" si="18"/>
        <v>0</v>
      </c>
      <c r="U58" s="143">
        <f t="shared" si="19"/>
        <v>0</v>
      </c>
      <c r="V58" s="90">
        <f t="shared" si="13"/>
        <v>0</v>
      </c>
      <c r="W58" s="114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28"/>
      <c r="DD58" s="28"/>
      <c r="DE58" s="28"/>
      <c r="DF58" s="28"/>
      <c r="DG58" s="28"/>
      <c r="DH58" s="28"/>
      <c r="DI58" s="28"/>
      <c r="DJ58" s="28"/>
      <c r="DK58" s="28"/>
      <c r="DL58" s="28"/>
      <c r="DM58" s="28"/>
      <c r="DN58" s="28"/>
      <c r="DO58" s="28"/>
      <c r="DP58" s="28"/>
      <c r="DQ58" s="28"/>
      <c r="DR58" s="28"/>
      <c r="DS58" s="28"/>
      <c r="DT58" s="28"/>
      <c r="DU58" s="28"/>
      <c r="DV58" s="28"/>
      <c r="DW58" s="28"/>
      <c r="DX58" s="28"/>
      <c r="DY58" s="28"/>
      <c r="DZ58" s="28"/>
      <c r="EA58" s="28"/>
      <c r="EB58" s="28"/>
      <c r="EC58" s="28"/>
      <c r="ED58" s="28"/>
      <c r="EE58" s="28"/>
      <c r="EF58" s="28"/>
      <c r="EG58" s="28"/>
      <c r="EH58" s="28"/>
      <c r="EI58" s="28"/>
      <c r="EJ58" s="28"/>
      <c r="EK58" s="28"/>
      <c r="EL58" s="28"/>
      <c r="EM58" s="28"/>
      <c r="EN58" s="28"/>
      <c r="EO58" s="28"/>
      <c r="EP58" s="28"/>
      <c r="EQ58" s="28"/>
      <c r="ER58" s="28"/>
      <c r="ES58" s="28"/>
      <c r="ET58" s="28"/>
      <c r="EU58" s="28"/>
      <c r="EV58" s="28"/>
      <c r="EW58" s="28"/>
      <c r="EX58" s="28"/>
      <c r="EY58" s="28"/>
      <c r="EZ58" s="28"/>
      <c r="FA58" s="28"/>
      <c r="FB58" s="28"/>
      <c r="FC58" s="28"/>
      <c r="FD58" s="28"/>
      <c r="FE58" s="28"/>
      <c r="FF58" s="28"/>
      <c r="FG58" s="28"/>
      <c r="FH58" s="28"/>
      <c r="FI58" s="28"/>
      <c r="FJ58" s="28"/>
      <c r="FK58" s="28"/>
      <c r="FL58" s="28"/>
      <c r="FM58" s="28"/>
      <c r="FN58" s="28"/>
      <c r="FO58" s="28"/>
      <c r="FP58" s="28"/>
      <c r="FQ58" s="28"/>
      <c r="FR58" s="28"/>
      <c r="FS58" s="28"/>
      <c r="FT58" s="28"/>
      <c r="FU58" s="28"/>
      <c r="FV58" s="28"/>
      <c r="FW58" s="28"/>
      <c r="FX58" s="28"/>
      <c r="FY58" s="28"/>
      <c r="FZ58" s="28"/>
      <c r="GA58" s="28"/>
      <c r="GB58" s="28"/>
      <c r="GC58" s="28"/>
      <c r="GD58" s="28"/>
      <c r="GE58" s="42"/>
      <c r="GF58" s="42"/>
      <c r="GG58" s="42"/>
      <c r="GH58" s="42"/>
      <c r="GI58" s="42"/>
      <c r="GJ58" s="42"/>
      <c r="GK58" s="42"/>
      <c r="GL58" s="42"/>
      <c r="GM58" s="42"/>
      <c r="GN58" s="42"/>
    </row>
    <row r="59" spans="1:196" s="18" customFormat="1" ht="33" customHeight="1" x14ac:dyDescent="0.25">
      <c r="A59" s="131"/>
      <c r="B59" s="166" t="s">
        <v>46</v>
      </c>
      <c r="C59" s="86" t="s">
        <v>132</v>
      </c>
      <c r="D59" s="166" t="s">
        <v>62</v>
      </c>
      <c r="E59" s="303" t="s">
        <v>133</v>
      </c>
      <c r="F59" s="143">
        <v>1134.5999999999999</v>
      </c>
      <c r="G59" s="143">
        <v>1134.5999999999999</v>
      </c>
      <c r="H59" s="143">
        <v>820.6</v>
      </c>
      <c r="I59" s="91">
        <f t="shared" si="5"/>
        <v>2.3530012235262274E-3</v>
      </c>
      <c r="J59" s="90">
        <f t="shared" si="20"/>
        <v>-313.99999999999989</v>
      </c>
      <c r="K59" s="202">
        <f t="shared" si="1"/>
        <v>0.72325048475233567</v>
      </c>
      <c r="L59" s="216"/>
      <c r="M59" s="143"/>
      <c r="N59" s="143"/>
      <c r="O59" s="143"/>
      <c r="P59" s="90">
        <f t="shared" si="8"/>
        <v>0</v>
      </c>
      <c r="Q59" s="114"/>
      <c r="R59" s="210">
        <f t="shared" si="16"/>
        <v>1134.5999999999999</v>
      </c>
      <c r="S59" s="143">
        <f t="shared" si="17"/>
        <v>1134.5999999999999</v>
      </c>
      <c r="T59" s="143">
        <f t="shared" si="18"/>
        <v>1134.5999999999999</v>
      </c>
      <c r="U59" s="143">
        <f t="shared" si="19"/>
        <v>820.6</v>
      </c>
      <c r="V59" s="90">
        <f t="shared" si="13"/>
        <v>-313.99999999999989</v>
      </c>
      <c r="W59" s="114">
        <f t="shared" si="14"/>
        <v>0.72325048475233567</v>
      </c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8"/>
      <c r="DF59" s="28"/>
      <c r="DG59" s="28"/>
      <c r="DH59" s="28"/>
      <c r="DI59" s="28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28"/>
      <c r="DY59" s="28"/>
      <c r="DZ59" s="28"/>
      <c r="EA59" s="28"/>
      <c r="EB59" s="28"/>
      <c r="EC59" s="28"/>
      <c r="ED59" s="28"/>
      <c r="EE59" s="28"/>
      <c r="EF59" s="28"/>
      <c r="EG59" s="28"/>
      <c r="EH59" s="28"/>
      <c r="EI59" s="28"/>
      <c r="EJ59" s="28"/>
      <c r="EK59" s="28"/>
      <c r="EL59" s="28"/>
      <c r="EM59" s="28"/>
      <c r="EN59" s="28"/>
      <c r="EO59" s="28"/>
      <c r="EP59" s="28"/>
      <c r="EQ59" s="28"/>
      <c r="ER59" s="28"/>
      <c r="ES59" s="28"/>
      <c r="ET59" s="28"/>
      <c r="EU59" s="28"/>
      <c r="EV59" s="28"/>
      <c r="EW59" s="28"/>
      <c r="EX59" s="28"/>
      <c r="EY59" s="28"/>
      <c r="EZ59" s="28"/>
      <c r="FA59" s="28"/>
      <c r="FB59" s="28"/>
      <c r="FC59" s="28"/>
      <c r="FD59" s="28"/>
      <c r="FE59" s="28"/>
      <c r="FF59" s="28"/>
      <c r="FG59" s="28"/>
      <c r="FH59" s="28"/>
      <c r="FI59" s="28"/>
      <c r="FJ59" s="28"/>
      <c r="FK59" s="28"/>
      <c r="FL59" s="28"/>
      <c r="FM59" s="28"/>
      <c r="FN59" s="28"/>
      <c r="FO59" s="28"/>
      <c r="FP59" s="28"/>
      <c r="FQ59" s="28"/>
      <c r="FR59" s="28"/>
      <c r="FS59" s="28"/>
      <c r="FT59" s="28"/>
      <c r="FU59" s="28"/>
      <c r="FV59" s="28"/>
      <c r="FW59" s="28"/>
      <c r="FX59" s="28"/>
      <c r="FY59" s="28"/>
      <c r="FZ59" s="28"/>
      <c r="GA59" s="28"/>
      <c r="GB59" s="28"/>
      <c r="GC59" s="28"/>
      <c r="GD59" s="28"/>
      <c r="GE59" s="42"/>
      <c r="GF59" s="42"/>
      <c r="GG59" s="42"/>
      <c r="GH59" s="42"/>
      <c r="GI59" s="42"/>
      <c r="GJ59" s="42"/>
      <c r="GK59" s="42"/>
      <c r="GL59" s="42"/>
      <c r="GM59" s="42"/>
      <c r="GN59" s="42"/>
    </row>
    <row r="60" spans="1:196" s="354" customFormat="1" ht="84" customHeight="1" x14ac:dyDescent="0.3">
      <c r="A60" s="257"/>
      <c r="B60" s="273"/>
      <c r="C60" s="273"/>
      <c r="D60" s="273"/>
      <c r="E60" s="299" t="s">
        <v>295</v>
      </c>
      <c r="F60" s="259">
        <v>834.6</v>
      </c>
      <c r="G60" s="259">
        <v>834.6</v>
      </c>
      <c r="H60" s="259">
        <v>520.6</v>
      </c>
      <c r="I60" s="258">
        <f t="shared" si="5"/>
        <v>1.4927765500460078E-3</v>
      </c>
      <c r="J60" s="259">
        <f t="shared" si="20"/>
        <v>-314</v>
      </c>
      <c r="K60" s="260">
        <f t="shared" si="1"/>
        <v>0.62377186676252094</v>
      </c>
      <c r="L60" s="265"/>
      <c r="M60" s="259"/>
      <c r="N60" s="259"/>
      <c r="O60" s="259"/>
      <c r="P60" s="274">
        <f t="shared" si="8"/>
        <v>0</v>
      </c>
      <c r="Q60" s="270"/>
      <c r="R60" s="272">
        <f t="shared" si="16"/>
        <v>834.6</v>
      </c>
      <c r="S60" s="259">
        <f t="shared" si="17"/>
        <v>834.6</v>
      </c>
      <c r="T60" s="259">
        <f t="shared" si="18"/>
        <v>834.6</v>
      </c>
      <c r="U60" s="259">
        <f t="shared" si="19"/>
        <v>520.6</v>
      </c>
      <c r="V60" s="262">
        <f t="shared" si="13"/>
        <v>-314</v>
      </c>
      <c r="W60" s="267">
        <f t="shared" si="14"/>
        <v>0.62377186676252094</v>
      </c>
      <c r="X60" s="351"/>
      <c r="Y60" s="351"/>
      <c r="Z60" s="351"/>
      <c r="AA60" s="351"/>
      <c r="AB60" s="351"/>
      <c r="AC60" s="351"/>
      <c r="AD60" s="351"/>
      <c r="AE60" s="351"/>
      <c r="AF60" s="351"/>
      <c r="AG60" s="351"/>
      <c r="AH60" s="351"/>
      <c r="AI60" s="351"/>
      <c r="AJ60" s="351"/>
      <c r="AK60" s="351"/>
      <c r="AL60" s="351"/>
      <c r="AM60" s="351"/>
      <c r="AN60" s="351"/>
      <c r="AO60" s="351"/>
      <c r="AP60" s="351"/>
      <c r="AQ60" s="351"/>
      <c r="AR60" s="352"/>
      <c r="AS60" s="352"/>
      <c r="AT60" s="352"/>
      <c r="AU60" s="352"/>
      <c r="AV60" s="352"/>
      <c r="AW60" s="352"/>
      <c r="AX60" s="352"/>
      <c r="AY60" s="352"/>
      <c r="AZ60" s="352"/>
      <c r="BA60" s="352"/>
      <c r="BB60" s="352"/>
      <c r="BC60" s="352"/>
      <c r="BD60" s="352"/>
      <c r="BE60" s="352"/>
      <c r="BF60" s="352"/>
      <c r="BG60" s="352"/>
      <c r="BH60" s="352"/>
      <c r="BI60" s="352"/>
      <c r="BJ60" s="352"/>
      <c r="BK60" s="352"/>
      <c r="BL60" s="352"/>
      <c r="BM60" s="352"/>
      <c r="BN60" s="352"/>
      <c r="BO60" s="352"/>
      <c r="BP60" s="352"/>
      <c r="BQ60" s="352"/>
      <c r="BR60" s="352"/>
      <c r="BS60" s="352"/>
      <c r="BT60" s="352"/>
      <c r="BU60" s="352"/>
      <c r="BV60" s="352"/>
      <c r="BW60" s="352"/>
      <c r="BX60" s="352"/>
      <c r="BY60" s="352"/>
      <c r="BZ60" s="352"/>
      <c r="CA60" s="352"/>
      <c r="CB60" s="352"/>
      <c r="CC60" s="352"/>
      <c r="CD60" s="352"/>
      <c r="CE60" s="352"/>
      <c r="CF60" s="352"/>
      <c r="CG60" s="352"/>
      <c r="CH60" s="352"/>
      <c r="CI60" s="352"/>
      <c r="CJ60" s="352"/>
      <c r="CK60" s="352"/>
      <c r="CL60" s="352"/>
      <c r="CM60" s="352"/>
      <c r="CN60" s="352"/>
      <c r="CO60" s="352"/>
      <c r="CP60" s="352"/>
      <c r="CQ60" s="352"/>
      <c r="CR60" s="352"/>
      <c r="CS60" s="352"/>
      <c r="CT60" s="352"/>
      <c r="CU60" s="352"/>
      <c r="CV60" s="352"/>
      <c r="CW60" s="352"/>
      <c r="CX60" s="352"/>
      <c r="CY60" s="352"/>
      <c r="CZ60" s="352"/>
      <c r="DA60" s="352"/>
      <c r="DB60" s="352"/>
      <c r="DC60" s="352"/>
      <c r="DD60" s="352"/>
      <c r="DE60" s="352"/>
      <c r="DF60" s="352"/>
      <c r="DG60" s="352"/>
      <c r="DH60" s="352"/>
      <c r="DI60" s="352"/>
      <c r="DJ60" s="352"/>
      <c r="DK60" s="352"/>
      <c r="DL60" s="352"/>
      <c r="DM60" s="352"/>
      <c r="DN60" s="352"/>
      <c r="DO60" s="352"/>
      <c r="DP60" s="352"/>
      <c r="DQ60" s="352"/>
      <c r="DR60" s="352"/>
      <c r="DS60" s="352"/>
      <c r="DT60" s="352"/>
      <c r="DU60" s="352"/>
      <c r="DV60" s="352"/>
      <c r="DW60" s="352"/>
      <c r="DX60" s="352"/>
      <c r="DY60" s="352"/>
      <c r="DZ60" s="352"/>
      <c r="EA60" s="352"/>
      <c r="EB60" s="352"/>
      <c r="EC60" s="352"/>
      <c r="ED60" s="352"/>
      <c r="EE60" s="352"/>
      <c r="EF60" s="352"/>
      <c r="EG60" s="352"/>
      <c r="EH60" s="352"/>
      <c r="EI60" s="352"/>
      <c r="EJ60" s="352"/>
      <c r="EK60" s="352"/>
      <c r="EL60" s="352"/>
      <c r="EM60" s="352"/>
      <c r="EN60" s="352"/>
      <c r="EO60" s="352"/>
      <c r="EP60" s="352"/>
      <c r="EQ60" s="352"/>
      <c r="ER60" s="352"/>
      <c r="ES60" s="352"/>
      <c r="ET60" s="352"/>
      <c r="EU60" s="352"/>
      <c r="EV60" s="352"/>
      <c r="EW60" s="352"/>
      <c r="EX60" s="352"/>
      <c r="EY60" s="352"/>
      <c r="EZ60" s="352"/>
      <c r="FA60" s="352"/>
      <c r="FB60" s="352"/>
      <c r="FC60" s="352"/>
      <c r="FD60" s="352"/>
      <c r="FE60" s="352"/>
      <c r="FF60" s="352"/>
      <c r="FG60" s="352"/>
      <c r="FH60" s="352"/>
      <c r="FI60" s="352"/>
      <c r="FJ60" s="352"/>
      <c r="FK60" s="352"/>
      <c r="FL60" s="352"/>
      <c r="FM60" s="352"/>
      <c r="FN60" s="352"/>
      <c r="FO60" s="352"/>
      <c r="FP60" s="352"/>
      <c r="FQ60" s="352"/>
      <c r="FR60" s="352"/>
      <c r="FS60" s="352"/>
      <c r="FT60" s="352"/>
      <c r="FU60" s="352"/>
      <c r="FV60" s="352"/>
      <c r="FW60" s="352"/>
      <c r="FX60" s="352"/>
      <c r="FY60" s="352"/>
      <c r="FZ60" s="352"/>
      <c r="GA60" s="352"/>
      <c r="GB60" s="352"/>
      <c r="GC60" s="352"/>
      <c r="GD60" s="352"/>
      <c r="GE60" s="353"/>
      <c r="GF60" s="353"/>
      <c r="GG60" s="353"/>
      <c r="GH60" s="353"/>
      <c r="GI60" s="353"/>
      <c r="GJ60" s="353"/>
      <c r="GK60" s="353"/>
      <c r="GL60" s="353"/>
      <c r="GM60" s="353"/>
      <c r="GN60" s="353"/>
    </row>
    <row r="61" spans="1:196" s="24" customFormat="1" ht="115.5" hidden="1" customHeight="1" x14ac:dyDescent="0.3">
      <c r="A61" s="144"/>
      <c r="B61" s="145"/>
      <c r="C61" s="238"/>
      <c r="D61" s="145"/>
      <c r="E61" s="291" t="s">
        <v>234</v>
      </c>
      <c r="F61" s="149"/>
      <c r="G61" s="149"/>
      <c r="H61" s="228"/>
      <c r="I61" s="150">
        <f t="shared" si="5"/>
        <v>0</v>
      </c>
      <c r="J61" s="149">
        <f t="shared" si="20"/>
        <v>0</v>
      </c>
      <c r="K61" s="203" t="e">
        <f t="shared" si="1"/>
        <v>#DIV/0!</v>
      </c>
      <c r="L61" s="215"/>
      <c r="M61" s="149"/>
      <c r="N61" s="149"/>
      <c r="O61" s="228"/>
      <c r="P61" s="137">
        <f t="shared" si="8"/>
        <v>0</v>
      </c>
      <c r="Q61" s="114" t="e">
        <f t="shared" si="9"/>
        <v>#DIV/0!</v>
      </c>
      <c r="R61" s="209">
        <f t="shared" si="16"/>
        <v>0</v>
      </c>
      <c r="S61" s="149">
        <f t="shared" si="17"/>
        <v>0</v>
      </c>
      <c r="T61" s="149">
        <f t="shared" si="18"/>
        <v>0</v>
      </c>
      <c r="U61" s="228">
        <f t="shared" si="19"/>
        <v>0</v>
      </c>
      <c r="V61" s="149">
        <f t="shared" si="13"/>
        <v>0</v>
      </c>
      <c r="W61" s="152" t="e">
        <f t="shared" si="14"/>
        <v>#DIV/0!</v>
      </c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6"/>
      <c r="CT61" s="36"/>
      <c r="CU61" s="36"/>
      <c r="CV61" s="36"/>
      <c r="CW61" s="36"/>
      <c r="CX61" s="36"/>
      <c r="CY61" s="36"/>
      <c r="CZ61" s="36"/>
      <c r="DA61" s="36"/>
      <c r="DB61" s="36"/>
      <c r="DC61" s="36"/>
      <c r="DD61" s="36"/>
      <c r="DE61" s="36"/>
      <c r="DF61" s="36"/>
      <c r="DG61" s="36"/>
      <c r="DH61" s="36"/>
      <c r="DI61" s="36"/>
      <c r="DJ61" s="36"/>
      <c r="DK61" s="36"/>
      <c r="DL61" s="36"/>
      <c r="DM61" s="36"/>
      <c r="DN61" s="36"/>
      <c r="DO61" s="36"/>
      <c r="DP61" s="36"/>
      <c r="DQ61" s="36"/>
      <c r="DR61" s="36"/>
      <c r="DS61" s="36"/>
      <c r="DT61" s="36"/>
      <c r="DU61" s="36"/>
      <c r="DV61" s="36"/>
      <c r="DW61" s="36"/>
      <c r="DX61" s="36"/>
      <c r="DY61" s="36"/>
      <c r="DZ61" s="36"/>
      <c r="EA61" s="36"/>
      <c r="EB61" s="36"/>
      <c r="EC61" s="36"/>
      <c r="ED61" s="36"/>
      <c r="EE61" s="36"/>
      <c r="EF61" s="36"/>
      <c r="EG61" s="36"/>
      <c r="EH61" s="36"/>
      <c r="EI61" s="36"/>
      <c r="EJ61" s="36"/>
      <c r="EK61" s="36"/>
      <c r="EL61" s="36"/>
      <c r="EM61" s="36"/>
      <c r="EN61" s="36"/>
      <c r="EO61" s="36"/>
      <c r="EP61" s="36"/>
      <c r="EQ61" s="36"/>
      <c r="ER61" s="36"/>
      <c r="ES61" s="36"/>
      <c r="ET61" s="36"/>
      <c r="EU61" s="36"/>
      <c r="EV61" s="36"/>
      <c r="EW61" s="36"/>
      <c r="EX61" s="36"/>
      <c r="EY61" s="36"/>
      <c r="EZ61" s="36"/>
      <c r="FA61" s="36"/>
      <c r="FB61" s="36"/>
      <c r="FC61" s="36"/>
      <c r="FD61" s="36"/>
      <c r="FE61" s="36"/>
      <c r="FF61" s="36"/>
      <c r="FG61" s="36"/>
      <c r="FH61" s="36"/>
      <c r="FI61" s="36"/>
      <c r="FJ61" s="36"/>
      <c r="FK61" s="36"/>
      <c r="FL61" s="36"/>
      <c r="FM61" s="36"/>
      <c r="FN61" s="36"/>
      <c r="FO61" s="36"/>
      <c r="FP61" s="36"/>
      <c r="FQ61" s="36"/>
      <c r="FR61" s="36"/>
      <c r="FS61" s="36"/>
      <c r="FT61" s="36"/>
      <c r="FU61" s="36"/>
      <c r="FV61" s="36"/>
      <c r="FW61" s="36"/>
      <c r="FX61" s="36"/>
      <c r="FY61" s="36"/>
      <c r="FZ61" s="36"/>
      <c r="GA61" s="36"/>
      <c r="GB61" s="36"/>
      <c r="GC61" s="36"/>
      <c r="GD61" s="36"/>
      <c r="GE61" s="39"/>
      <c r="GF61" s="39"/>
      <c r="GG61" s="39"/>
      <c r="GH61" s="39"/>
      <c r="GI61" s="39"/>
      <c r="GJ61" s="39"/>
      <c r="GK61" s="39"/>
      <c r="GL61" s="39"/>
      <c r="GM61" s="39"/>
      <c r="GN61" s="39"/>
    </row>
    <row r="62" spans="1:196" s="18" customFormat="1" ht="34.5" customHeight="1" x14ac:dyDescent="0.25">
      <c r="A62" s="131"/>
      <c r="B62" s="166" t="s">
        <v>47</v>
      </c>
      <c r="C62" s="86" t="s">
        <v>134</v>
      </c>
      <c r="D62" s="166" t="s">
        <v>62</v>
      </c>
      <c r="E62" s="303" t="s">
        <v>48</v>
      </c>
      <c r="F62" s="143">
        <v>2264.3000000000002</v>
      </c>
      <c r="G62" s="143">
        <v>1358.4</v>
      </c>
      <c r="H62" s="143">
        <v>807.6</v>
      </c>
      <c r="I62" s="91">
        <f t="shared" si="5"/>
        <v>2.3157248210087513E-3</v>
      </c>
      <c r="J62" s="90">
        <f t="shared" si="20"/>
        <v>-550.80000000000007</v>
      </c>
      <c r="K62" s="202">
        <f t="shared" si="1"/>
        <v>0.59452296819787986</v>
      </c>
      <c r="L62" s="216"/>
      <c r="M62" s="143"/>
      <c r="N62" s="143"/>
      <c r="O62" s="143"/>
      <c r="P62" s="83">
        <f t="shared" si="8"/>
        <v>0</v>
      </c>
      <c r="Q62" s="114"/>
      <c r="R62" s="210">
        <f t="shared" si="16"/>
        <v>2264.3000000000002</v>
      </c>
      <c r="S62" s="143">
        <f t="shared" si="17"/>
        <v>2264.3000000000002</v>
      </c>
      <c r="T62" s="143">
        <f t="shared" si="18"/>
        <v>1358.4</v>
      </c>
      <c r="U62" s="143">
        <f t="shared" si="19"/>
        <v>807.6</v>
      </c>
      <c r="V62" s="90">
        <f t="shared" si="13"/>
        <v>-550.80000000000007</v>
      </c>
      <c r="W62" s="114">
        <f t="shared" si="14"/>
        <v>0.59452296819787986</v>
      </c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28"/>
      <c r="DF62" s="28"/>
      <c r="DG62" s="28"/>
      <c r="DH62" s="28"/>
      <c r="DI62" s="28"/>
      <c r="DJ62" s="28"/>
      <c r="DK62" s="28"/>
      <c r="DL62" s="28"/>
      <c r="DM62" s="28"/>
      <c r="DN62" s="28"/>
      <c r="DO62" s="28"/>
      <c r="DP62" s="28"/>
      <c r="DQ62" s="28"/>
      <c r="DR62" s="28"/>
      <c r="DS62" s="28"/>
      <c r="DT62" s="28"/>
      <c r="DU62" s="28"/>
      <c r="DV62" s="28"/>
      <c r="DW62" s="28"/>
      <c r="DX62" s="28"/>
      <c r="DY62" s="28"/>
      <c r="DZ62" s="28"/>
      <c r="EA62" s="28"/>
      <c r="EB62" s="28"/>
      <c r="EC62" s="28"/>
      <c r="ED62" s="28"/>
      <c r="EE62" s="28"/>
      <c r="EF62" s="28"/>
      <c r="EG62" s="28"/>
      <c r="EH62" s="28"/>
      <c r="EI62" s="28"/>
      <c r="EJ62" s="28"/>
      <c r="EK62" s="28"/>
      <c r="EL62" s="28"/>
      <c r="EM62" s="28"/>
      <c r="EN62" s="28"/>
      <c r="EO62" s="28"/>
      <c r="EP62" s="28"/>
      <c r="EQ62" s="28"/>
      <c r="ER62" s="28"/>
      <c r="ES62" s="28"/>
      <c r="ET62" s="28"/>
      <c r="EU62" s="28"/>
      <c r="EV62" s="28"/>
      <c r="EW62" s="28"/>
      <c r="EX62" s="28"/>
      <c r="EY62" s="28"/>
      <c r="EZ62" s="28"/>
      <c r="FA62" s="28"/>
      <c r="FB62" s="28"/>
      <c r="FC62" s="28"/>
      <c r="FD62" s="28"/>
      <c r="FE62" s="28"/>
      <c r="FF62" s="28"/>
      <c r="FG62" s="28"/>
      <c r="FH62" s="28"/>
      <c r="FI62" s="28"/>
      <c r="FJ62" s="28"/>
      <c r="FK62" s="28"/>
      <c r="FL62" s="28"/>
      <c r="FM62" s="28"/>
      <c r="FN62" s="28"/>
      <c r="FO62" s="28"/>
      <c r="FP62" s="28"/>
      <c r="FQ62" s="28"/>
      <c r="FR62" s="28"/>
      <c r="FS62" s="28"/>
      <c r="FT62" s="28"/>
      <c r="FU62" s="28"/>
      <c r="FV62" s="28"/>
      <c r="FW62" s="28"/>
      <c r="FX62" s="28"/>
      <c r="FY62" s="28"/>
      <c r="FZ62" s="28"/>
      <c r="GA62" s="28"/>
      <c r="GB62" s="28"/>
      <c r="GC62" s="28"/>
      <c r="GD62" s="28"/>
      <c r="GE62" s="42"/>
      <c r="GF62" s="42"/>
      <c r="GG62" s="42"/>
      <c r="GH62" s="42"/>
      <c r="GI62" s="42"/>
      <c r="GJ62" s="42"/>
      <c r="GK62" s="42"/>
      <c r="GL62" s="42"/>
      <c r="GM62" s="42"/>
      <c r="GN62" s="42"/>
    </row>
    <row r="63" spans="1:196" s="18" customFormat="1" ht="30.75" hidden="1" customHeight="1" x14ac:dyDescent="0.25">
      <c r="A63" s="131"/>
      <c r="B63" s="166"/>
      <c r="C63" s="220" t="s">
        <v>151</v>
      </c>
      <c r="D63" s="166" t="s">
        <v>62</v>
      </c>
      <c r="E63" s="303" t="s">
        <v>150</v>
      </c>
      <c r="F63" s="143"/>
      <c r="G63" s="143"/>
      <c r="H63" s="143"/>
      <c r="I63" s="89">
        <f t="shared" si="5"/>
        <v>0</v>
      </c>
      <c r="J63" s="90">
        <f t="shared" si="20"/>
        <v>0</v>
      </c>
      <c r="K63" s="202" t="e">
        <f t="shared" si="1"/>
        <v>#DIV/0!</v>
      </c>
      <c r="L63" s="216"/>
      <c r="M63" s="143"/>
      <c r="N63" s="143"/>
      <c r="O63" s="143"/>
      <c r="P63" s="83">
        <f t="shared" si="8"/>
        <v>0</v>
      </c>
      <c r="Q63" s="114" t="e">
        <f t="shared" si="9"/>
        <v>#DIV/0!</v>
      </c>
      <c r="R63" s="210">
        <f t="shared" si="16"/>
        <v>0</v>
      </c>
      <c r="S63" s="143">
        <f t="shared" si="17"/>
        <v>0</v>
      </c>
      <c r="T63" s="143">
        <f t="shared" si="18"/>
        <v>0</v>
      </c>
      <c r="U63" s="143">
        <f t="shared" si="19"/>
        <v>0</v>
      </c>
      <c r="V63" s="90">
        <f t="shared" si="13"/>
        <v>0</v>
      </c>
      <c r="W63" s="114" t="e">
        <f t="shared" si="14"/>
        <v>#DIV/0!</v>
      </c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  <c r="BZ63" s="28"/>
      <c r="CA63" s="28"/>
      <c r="CB63" s="28"/>
      <c r="CC63" s="28"/>
      <c r="CD63" s="28"/>
      <c r="CE63" s="28"/>
      <c r="CF63" s="28"/>
      <c r="CG63" s="28"/>
      <c r="CH63" s="28"/>
      <c r="CI63" s="28"/>
      <c r="CJ63" s="28"/>
      <c r="CK63" s="28"/>
      <c r="CL63" s="28"/>
      <c r="CM63" s="28"/>
      <c r="CN63" s="28"/>
      <c r="CO63" s="28"/>
      <c r="CP63" s="28"/>
      <c r="CQ63" s="28"/>
      <c r="CR63" s="28"/>
      <c r="CS63" s="28"/>
      <c r="CT63" s="28"/>
      <c r="CU63" s="28"/>
      <c r="CV63" s="28"/>
      <c r="CW63" s="28"/>
      <c r="CX63" s="28"/>
      <c r="CY63" s="28"/>
      <c r="CZ63" s="28"/>
      <c r="DA63" s="28"/>
      <c r="DB63" s="28"/>
      <c r="DC63" s="28"/>
      <c r="DD63" s="28"/>
      <c r="DE63" s="28"/>
      <c r="DF63" s="28"/>
      <c r="DG63" s="28"/>
      <c r="DH63" s="28"/>
      <c r="DI63" s="28"/>
      <c r="DJ63" s="28"/>
      <c r="DK63" s="28"/>
      <c r="DL63" s="28"/>
      <c r="DM63" s="28"/>
      <c r="DN63" s="28"/>
      <c r="DO63" s="28"/>
      <c r="DP63" s="28"/>
      <c r="DQ63" s="28"/>
      <c r="DR63" s="28"/>
      <c r="DS63" s="28"/>
      <c r="DT63" s="28"/>
      <c r="DU63" s="28"/>
      <c r="DV63" s="28"/>
      <c r="DW63" s="28"/>
      <c r="DX63" s="28"/>
      <c r="DY63" s="28"/>
      <c r="DZ63" s="28"/>
      <c r="EA63" s="28"/>
      <c r="EB63" s="28"/>
      <c r="EC63" s="28"/>
      <c r="ED63" s="28"/>
      <c r="EE63" s="28"/>
      <c r="EF63" s="28"/>
      <c r="EG63" s="28"/>
      <c r="EH63" s="28"/>
      <c r="EI63" s="28"/>
      <c r="EJ63" s="28"/>
      <c r="EK63" s="28"/>
      <c r="EL63" s="28"/>
      <c r="EM63" s="28"/>
      <c r="EN63" s="28"/>
      <c r="EO63" s="28"/>
      <c r="EP63" s="28"/>
      <c r="EQ63" s="28"/>
      <c r="ER63" s="28"/>
      <c r="ES63" s="28"/>
      <c r="ET63" s="28"/>
      <c r="EU63" s="28"/>
      <c r="EV63" s="28"/>
      <c r="EW63" s="28"/>
      <c r="EX63" s="28"/>
      <c r="EY63" s="28"/>
      <c r="EZ63" s="28"/>
      <c r="FA63" s="28"/>
      <c r="FB63" s="28"/>
      <c r="FC63" s="28"/>
      <c r="FD63" s="28"/>
      <c r="FE63" s="28"/>
      <c r="FF63" s="28"/>
      <c r="FG63" s="28"/>
      <c r="FH63" s="28"/>
      <c r="FI63" s="28"/>
      <c r="FJ63" s="28"/>
      <c r="FK63" s="28"/>
      <c r="FL63" s="28"/>
      <c r="FM63" s="28"/>
      <c r="FN63" s="28"/>
      <c r="FO63" s="28"/>
      <c r="FP63" s="28"/>
      <c r="FQ63" s="28"/>
      <c r="FR63" s="28"/>
      <c r="FS63" s="28"/>
      <c r="FT63" s="28"/>
      <c r="FU63" s="28"/>
      <c r="FV63" s="28"/>
      <c r="FW63" s="28"/>
      <c r="FX63" s="28"/>
      <c r="FY63" s="28"/>
      <c r="FZ63" s="28"/>
      <c r="GA63" s="28"/>
      <c r="GB63" s="28"/>
      <c r="GC63" s="28"/>
      <c r="GD63" s="28"/>
      <c r="GE63" s="42"/>
      <c r="GF63" s="42"/>
      <c r="GG63" s="42"/>
      <c r="GH63" s="42"/>
      <c r="GI63" s="42"/>
      <c r="GJ63" s="42"/>
      <c r="GK63" s="42"/>
      <c r="GL63" s="42"/>
      <c r="GM63" s="42"/>
      <c r="GN63" s="42"/>
    </row>
    <row r="64" spans="1:196" s="24" customFormat="1" ht="82.15" hidden="1" customHeight="1" x14ac:dyDescent="0.3">
      <c r="A64" s="168"/>
      <c r="B64" s="169"/>
      <c r="C64" s="221"/>
      <c r="D64" s="169"/>
      <c r="E64" s="304" t="s">
        <v>210</v>
      </c>
      <c r="F64" s="170"/>
      <c r="G64" s="170"/>
      <c r="H64" s="228"/>
      <c r="I64" s="171">
        <f t="shared" si="5"/>
        <v>0</v>
      </c>
      <c r="J64" s="170">
        <f t="shared" si="20"/>
        <v>0</v>
      </c>
      <c r="K64" s="202" t="e">
        <f t="shared" si="1"/>
        <v>#DIV/0!</v>
      </c>
      <c r="L64" s="219"/>
      <c r="M64" s="170"/>
      <c r="N64" s="170"/>
      <c r="O64" s="228"/>
      <c r="P64" s="172">
        <f t="shared" si="8"/>
        <v>0</v>
      </c>
      <c r="Q64" s="114" t="e">
        <f t="shared" si="9"/>
        <v>#DIV/0!</v>
      </c>
      <c r="R64" s="212">
        <f t="shared" si="16"/>
        <v>0</v>
      </c>
      <c r="S64" s="170">
        <f t="shared" si="17"/>
        <v>0</v>
      </c>
      <c r="T64" s="170">
        <f t="shared" si="18"/>
        <v>0</v>
      </c>
      <c r="U64" s="228">
        <f t="shared" si="19"/>
        <v>0</v>
      </c>
      <c r="V64" s="170">
        <f t="shared" si="13"/>
        <v>0</v>
      </c>
      <c r="W64" s="114" t="e">
        <f t="shared" si="14"/>
        <v>#DIV/0!</v>
      </c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6"/>
      <c r="CT64" s="36"/>
      <c r="CU64" s="36"/>
      <c r="CV64" s="36"/>
      <c r="CW64" s="36"/>
      <c r="CX64" s="36"/>
      <c r="CY64" s="36"/>
      <c r="CZ64" s="36"/>
      <c r="DA64" s="36"/>
      <c r="DB64" s="36"/>
      <c r="DC64" s="36"/>
      <c r="DD64" s="36"/>
      <c r="DE64" s="36"/>
      <c r="DF64" s="36"/>
      <c r="DG64" s="36"/>
      <c r="DH64" s="36"/>
      <c r="DI64" s="36"/>
      <c r="DJ64" s="36"/>
      <c r="DK64" s="36"/>
      <c r="DL64" s="36"/>
      <c r="DM64" s="36"/>
      <c r="DN64" s="36"/>
      <c r="DO64" s="36"/>
      <c r="DP64" s="36"/>
      <c r="DQ64" s="36"/>
      <c r="DR64" s="36"/>
      <c r="DS64" s="36"/>
      <c r="DT64" s="36"/>
      <c r="DU64" s="36"/>
      <c r="DV64" s="36"/>
      <c r="DW64" s="36"/>
      <c r="DX64" s="36"/>
      <c r="DY64" s="36"/>
      <c r="DZ64" s="36"/>
      <c r="EA64" s="36"/>
      <c r="EB64" s="36"/>
      <c r="EC64" s="36"/>
      <c r="ED64" s="36"/>
      <c r="EE64" s="36"/>
      <c r="EF64" s="36"/>
      <c r="EG64" s="36"/>
      <c r="EH64" s="36"/>
      <c r="EI64" s="36"/>
      <c r="EJ64" s="36"/>
      <c r="EK64" s="36"/>
      <c r="EL64" s="36"/>
      <c r="EM64" s="36"/>
      <c r="EN64" s="36"/>
      <c r="EO64" s="36"/>
      <c r="EP64" s="36"/>
      <c r="EQ64" s="36"/>
      <c r="ER64" s="36"/>
      <c r="ES64" s="36"/>
      <c r="ET64" s="36"/>
      <c r="EU64" s="36"/>
      <c r="EV64" s="36"/>
      <c r="EW64" s="36"/>
      <c r="EX64" s="36"/>
      <c r="EY64" s="36"/>
      <c r="EZ64" s="36"/>
      <c r="FA64" s="36"/>
      <c r="FB64" s="36"/>
      <c r="FC64" s="36"/>
      <c r="FD64" s="36"/>
      <c r="FE64" s="36"/>
      <c r="FF64" s="36"/>
      <c r="FG64" s="36"/>
      <c r="FH64" s="36"/>
      <c r="FI64" s="36"/>
      <c r="FJ64" s="36"/>
      <c r="FK64" s="36"/>
      <c r="FL64" s="36"/>
      <c r="FM64" s="36"/>
      <c r="FN64" s="36"/>
      <c r="FO64" s="36"/>
      <c r="FP64" s="36"/>
      <c r="FQ64" s="36"/>
      <c r="FR64" s="36"/>
      <c r="FS64" s="36"/>
      <c r="FT64" s="36"/>
      <c r="FU64" s="36"/>
      <c r="FV64" s="36"/>
      <c r="FW64" s="36"/>
      <c r="FX64" s="36"/>
      <c r="FY64" s="36"/>
      <c r="FZ64" s="36"/>
      <c r="GA64" s="36"/>
      <c r="GB64" s="36"/>
      <c r="GC64" s="36"/>
      <c r="GD64" s="36"/>
      <c r="GE64" s="39"/>
      <c r="GF64" s="39"/>
      <c r="GG64" s="39"/>
      <c r="GH64" s="39"/>
      <c r="GI64" s="39"/>
      <c r="GJ64" s="39"/>
      <c r="GK64" s="39"/>
      <c r="GL64" s="39"/>
      <c r="GM64" s="39"/>
      <c r="GN64" s="39"/>
    </row>
    <row r="65" spans="1:196" ht="39" customHeight="1" x14ac:dyDescent="0.25">
      <c r="A65" s="111"/>
      <c r="B65" s="141" t="s">
        <v>44</v>
      </c>
      <c r="C65" s="87" t="s">
        <v>135</v>
      </c>
      <c r="D65" s="87" t="s">
        <v>62</v>
      </c>
      <c r="E65" s="294" t="s">
        <v>136</v>
      </c>
      <c r="F65" s="90">
        <v>2859.3</v>
      </c>
      <c r="G65" s="90">
        <v>1577.9</v>
      </c>
      <c r="H65" s="143">
        <v>1314.8</v>
      </c>
      <c r="I65" s="91">
        <f t="shared" si="5"/>
        <v>3.7700780023059758E-3</v>
      </c>
      <c r="J65" s="90">
        <f t="shared" si="20"/>
        <v>-263.10000000000014</v>
      </c>
      <c r="K65" s="202">
        <f t="shared" si="1"/>
        <v>0.83325939539894789</v>
      </c>
      <c r="L65" s="127"/>
      <c r="M65" s="143"/>
      <c r="N65" s="90"/>
      <c r="O65" s="143"/>
      <c r="P65" s="83">
        <f t="shared" si="8"/>
        <v>0</v>
      </c>
      <c r="Q65" s="114"/>
      <c r="R65" s="123">
        <f t="shared" si="16"/>
        <v>2859.3</v>
      </c>
      <c r="S65" s="143">
        <f t="shared" si="17"/>
        <v>2859.3</v>
      </c>
      <c r="T65" s="90">
        <f t="shared" si="18"/>
        <v>1577.9</v>
      </c>
      <c r="U65" s="143">
        <f t="shared" si="19"/>
        <v>1314.8</v>
      </c>
      <c r="V65" s="90">
        <f t="shared" si="13"/>
        <v>-263.10000000000014</v>
      </c>
      <c r="W65" s="114">
        <f t="shared" si="14"/>
        <v>0.83325939539894789</v>
      </c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</row>
    <row r="66" spans="1:196" s="14" customFormat="1" ht="27" customHeight="1" x14ac:dyDescent="0.25">
      <c r="A66" s="113">
        <v>4</v>
      </c>
      <c r="B66" s="85" t="s">
        <v>14</v>
      </c>
      <c r="C66" s="85" t="s">
        <v>111</v>
      </c>
      <c r="D66" s="85"/>
      <c r="E66" s="305" t="s">
        <v>137</v>
      </c>
      <c r="F66" s="134">
        <f>SUM(F67:F70)</f>
        <v>12656</v>
      </c>
      <c r="G66" s="83">
        <f t="shared" ref="G66:H66" si="63">SUM(G67:G70)</f>
        <v>7042.3</v>
      </c>
      <c r="H66" s="134">
        <f t="shared" si="63"/>
        <v>5880.6</v>
      </c>
      <c r="I66" s="84">
        <f t="shared" si="5"/>
        <v>1.6862124049559266E-2</v>
      </c>
      <c r="J66" s="83">
        <f t="shared" si="20"/>
        <v>-1161.6999999999998</v>
      </c>
      <c r="K66" s="200">
        <f t="shared" si="1"/>
        <v>0.83503968873805434</v>
      </c>
      <c r="L66" s="213">
        <f>SUM(L67:L70)</f>
        <v>309.8</v>
      </c>
      <c r="M66" s="83">
        <f t="shared" ref="M66:O66" si="64">SUM(M67:M70)</f>
        <v>436.4</v>
      </c>
      <c r="N66" s="134">
        <f t="shared" si="64"/>
        <v>247.8</v>
      </c>
      <c r="O66" s="134">
        <f t="shared" si="64"/>
        <v>214.9</v>
      </c>
      <c r="P66" s="83">
        <f t="shared" si="8"/>
        <v>-32.900000000000006</v>
      </c>
      <c r="Q66" s="112">
        <f t="shared" si="9"/>
        <v>0.86723163841807904</v>
      </c>
      <c r="R66" s="208">
        <f t="shared" si="16"/>
        <v>12965.8</v>
      </c>
      <c r="S66" s="83">
        <f t="shared" si="17"/>
        <v>13092.4</v>
      </c>
      <c r="T66" s="134">
        <f t="shared" si="18"/>
        <v>7290.1</v>
      </c>
      <c r="U66" s="134">
        <f t="shared" si="19"/>
        <v>6095.5</v>
      </c>
      <c r="V66" s="83">
        <f t="shared" si="13"/>
        <v>-1194.6000000000004</v>
      </c>
      <c r="W66" s="112">
        <f t="shared" si="14"/>
        <v>0.83613393506261913</v>
      </c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  <c r="CH66" s="33"/>
      <c r="CI66" s="33"/>
      <c r="CJ66" s="33"/>
      <c r="CK66" s="33"/>
      <c r="CL66" s="33"/>
      <c r="CM66" s="33"/>
      <c r="CN66" s="33"/>
      <c r="CO66" s="33"/>
      <c r="CP66" s="33"/>
      <c r="CQ66" s="33"/>
      <c r="CR66" s="33"/>
      <c r="CS66" s="33"/>
      <c r="CT66" s="33"/>
      <c r="CU66" s="33"/>
      <c r="CV66" s="33"/>
      <c r="CW66" s="33"/>
      <c r="CX66" s="33"/>
      <c r="CY66" s="33"/>
      <c r="CZ66" s="33"/>
      <c r="DA66" s="33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  <c r="DT66" s="33"/>
      <c r="DU66" s="33"/>
      <c r="DV66" s="33"/>
      <c r="DW66" s="33"/>
      <c r="DX66" s="33"/>
      <c r="DY66" s="33"/>
      <c r="DZ66" s="33"/>
      <c r="EA66" s="33"/>
      <c r="EB66" s="33"/>
      <c r="EC66" s="33"/>
      <c r="ED66" s="33"/>
      <c r="EE66" s="33"/>
      <c r="EF66" s="33"/>
      <c r="EG66" s="33"/>
      <c r="EH66" s="33"/>
      <c r="EI66" s="33"/>
      <c r="EJ66" s="33"/>
      <c r="EK66" s="33"/>
      <c r="EL66" s="33"/>
      <c r="EM66" s="33"/>
      <c r="EN66" s="33"/>
      <c r="EO66" s="33"/>
      <c r="EP66" s="33"/>
      <c r="EQ66" s="33"/>
      <c r="ER66" s="33"/>
      <c r="ES66" s="33"/>
      <c r="ET66" s="33"/>
      <c r="EU66" s="33"/>
      <c r="EV66" s="33"/>
      <c r="EW66" s="33"/>
      <c r="EX66" s="33"/>
      <c r="EY66" s="33"/>
      <c r="EZ66" s="33"/>
      <c r="FA66" s="33"/>
      <c r="FB66" s="33"/>
      <c r="FC66" s="33"/>
      <c r="FD66" s="33"/>
      <c r="FE66" s="33"/>
      <c r="FF66" s="33"/>
      <c r="FG66" s="33"/>
      <c r="FH66" s="33"/>
      <c r="FI66" s="33"/>
      <c r="FJ66" s="33"/>
      <c r="FK66" s="33"/>
      <c r="FL66" s="33"/>
      <c r="FM66" s="33"/>
      <c r="FN66" s="33"/>
      <c r="FO66" s="33"/>
      <c r="FP66" s="33"/>
      <c r="FQ66" s="33"/>
      <c r="FR66" s="33"/>
      <c r="FS66" s="33"/>
      <c r="FT66" s="33"/>
      <c r="FU66" s="33"/>
      <c r="FV66" s="33"/>
      <c r="FW66" s="33"/>
      <c r="FX66" s="33"/>
      <c r="FY66" s="33"/>
      <c r="FZ66" s="33"/>
      <c r="GA66" s="33"/>
      <c r="GB66" s="33"/>
      <c r="GC66" s="33"/>
      <c r="GD66" s="33"/>
      <c r="GE66" s="51"/>
      <c r="GF66" s="51"/>
      <c r="GG66" s="51"/>
      <c r="GH66" s="51"/>
      <c r="GI66" s="51"/>
      <c r="GJ66" s="51"/>
      <c r="GK66" s="51"/>
      <c r="GL66" s="51"/>
      <c r="GM66" s="51"/>
      <c r="GN66" s="51"/>
    </row>
    <row r="67" spans="1:196" ht="24.75" customHeight="1" x14ac:dyDescent="0.25">
      <c r="A67" s="111"/>
      <c r="B67" s="141" t="s">
        <v>27</v>
      </c>
      <c r="C67" s="87" t="s">
        <v>139</v>
      </c>
      <c r="D67" s="142" t="s">
        <v>64</v>
      </c>
      <c r="E67" s="301" t="s">
        <v>138</v>
      </c>
      <c r="F67" s="90">
        <v>5764.5</v>
      </c>
      <c r="G67" s="90">
        <v>2948.1</v>
      </c>
      <c r="H67" s="143">
        <v>2654.2</v>
      </c>
      <c r="I67" s="91">
        <f t="shared" si="5"/>
        <v>7.6106944278373292E-3</v>
      </c>
      <c r="J67" s="90">
        <f t="shared" si="20"/>
        <v>-293.90000000000009</v>
      </c>
      <c r="K67" s="202">
        <f t="shared" si="1"/>
        <v>0.90030867338285669</v>
      </c>
      <c r="L67" s="127">
        <v>34</v>
      </c>
      <c r="M67" s="143">
        <v>151.19999999999999</v>
      </c>
      <c r="N67" s="143">
        <v>127.7</v>
      </c>
      <c r="O67" s="143">
        <v>127.7</v>
      </c>
      <c r="P67" s="90">
        <f t="shared" si="8"/>
        <v>0</v>
      </c>
      <c r="Q67" s="114">
        <f t="shared" si="9"/>
        <v>1</v>
      </c>
      <c r="R67" s="123">
        <f t="shared" si="16"/>
        <v>5798.5</v>
      </c>
      <c r="S67" s="143">
        <f t="shared" si="17"/>
        <v>5915.7</v>
      </c>
      <c r="T67" s="90">
        <f t="shared" si="18"/>
        <v>3075.7999999999997</v>
      </c>
      <c r="U67" s="143">
        <f t="shared" si="19"/>
        <v>2781.8999999999996</v>
      </c>
      <c r="V67" s="90">
        <f t="shared" si="13"/>
        <v>-293.90000000000009</v>
      </c>
      <c r="W67" s="114">
        <f t="shared" si="14"/>
        <v>0.90444762338253459</v>
      </c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</row>
    <row r="68" spans="1:196" ht="53.45" customHeight="1" x14ac:dyDescent="0.25">
      <c r="A68" s="111"/>
      <c r="B68" s="141" t="s">
        <v>32</v>
      </c>
      <c r="C68" s="87" t="s">
        <v>63</v>
      </c>
      <c r="D68" s="142" t="s">
        <v>65</v>
      </c>
      <c r="E68" s="292" t="s">
        <v>140</v>
      </c>
      <c r="F68" s="90">
        <v>3558.5</v>
      </c>
      <c r="G68" s="90">
        <v>1962.5</v>
      </c>
      <c r="H68" s="143">
        <v>1586.4</v>
      </c>
      <c r="I68" s="91">
        <f t="shared" si="5"/>
        <v>4.5488680733634015E-3</v>
      </c>
      <c r="J68" s="90">
        <f t="shared" si="20"/>
        <v>-376.09999999999991</v>
      </c>
      <c r="K68" s="202">
        <f t="shared" si="1"/>
        <v>0.80835668789808923</v>
      </c>
      <c r="L68" s="127">
        <v>193.5</v>
      </c>
      <c r="M68" s="90">
        <v>193.5</v>
      </c>
      <c r="N68" s="90">
        <v>61.7</v>
      </c>
      <c r="O68" s="143">
        <v>61.7</v>
      </c>
      <c r="P68" s="90">
        <f t="shared" si="8"/>
        <v>0</v>
      </c>
      <c r="Q68" s="114">
        <f t="shared" si="9"/>
        <v>1</v>
      </c>
      <c r="R68" s="123">
        <f t="shared" si="16"/>
        <v>3752</v>
      </c>
      <c r="S68" s="143">
        <f t="shared" si="17"/>
        <v>3752</v>
      </c>
      <c r="T68" s="90">
        <f t="shared" si="18"/>
        <v>2024.2</v>
      </c>
      <c r="U68" s="143">
        <f t="shared" si="19"/>
        <v>1648.1000000000001</v>
      </c>
      <c r="V68" s="90">
        <f t="shared" si="13"/>
        <v>-376.09999999999991</v>
      </c>
      <c r="W68" s="114">
        <f t="shared" si="14"/>
        <v>0.8141982017587196</v>
      </c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</row>
    <row r="69" spans="1:196" ht="31.5" customHeight="1" x14ac:dyDescent="0.25">
      <c r="A69" s="111"/>
      <c r="B69" s="141" t="s">
        <v>28</v>
      </c>
      <c r="C69" s="87" t="s">
        <v>141</v>
      </c>
      <c r="D69" s="142" t="s">
        <v>66</v>
      </c>
      <c r="E69" s="301" t="s">
        <v>142</v>
      </c>
      <c r="F69" s="90">
        <v>2876</v>
      </c>
      <c r="G69" s="90">
        <v>1674.7</v>
      </c>
      <c r="H69" s="143">
        <v>1434.3</v>
      </c>
      <c r="I69" s="91">
        <f t="shared" si="5"/>
        <v>4.1127341639089297E-3</v>
      </c>
      <c r="J69" s="90">
        <f t="shared" si="20"/>
        <v>-240.40000000000009</v>
      </c>
      <c r="K69" s="202">
        <f t="shared" si="1"/>
        <v>0.85645190183316411</v>
      </c>
      <c r="L69" s="127">
        <v>82.3</v>
      </c>
      <c r="M69" s="143">
        <v>91.7</v>
      </c>
      <c r="N69" s="90">
        <v>58.4</v>
      </c>
      <c r="O69" s="143">
        <v>25.5</v>
      </c>
      <c r="P69" s="90">
        <f t="shared" si="8"/>
        <v>-32.9</v>
      </c>
      <c r="Q69" s="114">
        <f t="shared" si="9"/>
        <v>0.43664383561643838</v>
      </c>
      <c r="R69" s="123">
        <f t="shared" si="16"/>
        <v>2958.3</v>
      </c>
      <c r="S69" s="143">
        <f t="shared" si="17"/>
        <v>2967.7</v>
      </c>
      <c r="T69" s="90">
        <f t="shared" si="18"/>
        <v>1733.1000000000001</v>
      </c>
      <c r="U69" s="143">
        <f t="shared" si="19"/>
        <v>1459.8</v>
      </c>
      <c r="V69" s="90">
        <f t="shared" si="13"/>
        <v>-273.30000000000018</v>
      </c>
      <c r="W69" s="114">
        <f t="shared" si="14"/>
        <v>0.84230569499740338</v>
      </c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</row>
    <row r="70" spans="1:196" ht="24.75" customHeight="1" thickBot="1" x14ac:dyDescent="0.3">
      <c r="A70" s="111"/>
      <c r="B70" s="141" t="s">
        <v>29</v>
      </c>
      <c r="C70" s="87" t="s">
        <v>143</v>
      </c>
      <c r="D70" s="142" t="s">
        <v>66</v>
      </c>
      <c r="E70" s="306" t="s">
        <v>144</v>
      </c>
      <c r="F70" s="90">
        <v>457</v>
      </c>
      <c r="G70" s="90">
        <v>457</v>
      </c>
      <c r="H70" s="143">
        <v>205.7</v>
      </c>
      <c r="I70" s="89">
        <f t="shared" si="5"/>
        <v>5.898273844496039E-4</v>
      </c>
      <c r="J70" s="90">
        <f t="shared" si="20"/>
        <v>-251.3</v>
      </c>
      <c r="K70" s="202">
        <f t="shared" si="1"/>
        <v>0.45010940919037196</v>
      </c>
      <c r="L70" s="127"/>
      <c r="M70" s="143"/>
      <c r="N70" s="90"/>
      <c r="O70" s="143"/>
      <c r="P70" s="83">
        <f t="shared" si="8"/>
        <v>0</v>
      </c>
      <c r="Q70" s="114"/>
      <c r="R70" s="123">
        <f t="shared" si="16"/>
        <v>457</v>
      </c>
      <c r="S70" s="143">
        <f t="shared" si="17"/>
        <v>457</v>
      </c>
      <c r="T70" s="90">
        <f t="shared" si="18"/>
        <v>457</v>
      </c>
      <c r="U70" s="143">
        <f t="shared" si="19"/>
        <v>205.7</v>
      </c>
      <c r="V70" s="90">
        <f t="shared" si="13"/>
        <v>-251.3</v>
      </c>
      <c r="W70" s="114">
        <f t="shared" si="14"/>
        <v>0.45010940919037196</v>
      </c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</row>
    <row r="71" spans="1:196" s="6" customFormat="1" ht="26.25" customHeight="1" thickBot="1" x14ac:dyDescent="0.3">
      <c r="A71" s="113">
        <v>5</v>
      </c>
      <c r="B71" s="165" t="s">
        <v>15</v>
      </c>
      <c r="C71" s="165" t="s">
        <v>113</v>
      </c>
      <c r="D71" s="165"/>
      <c r="E71" s="307" t="s">
        <v>36</v>
      </c>
      <c r="F71" s="83">
        <f>SUM(F72:F76)</f>
        <v>4567.5</v>
      </c>
      <c r="G71" s="83">
        <f t="shared" ref="G71:H71" si="65">SUM(G72:G76)</f>
        <v>2950.6000000000004</v>
      </c>
      <c r="H71" s="134">
        <f t="shared" si="65"/>
        <v>1792.1</v>
      </c>
      <c r="I71" s="84">
        <f t="shared" si="5"/>
        <v>5.1386954578130049E-3</v>
      </c>
      <c r="J71" s="83">
        <f t="shared" si="20"/>
        <v>-1158.5000000000005</v>
      </c>
      <c r="K71" s="200">
        <f t="shared" si="1"/>
        <v>0.60736799295058619</v>
      </c>
      <c r="L71" s="126">
        <f>SUM(L72:L76)</f>
        <v>1908.4</v>
      </c>
      <c r="M71" s="134">
        <f t="shared" ref="M71" si="66">SUM(M72:M76)</f>
        <v>1958.3</v>
      </c>
      <c r="N71" s="83">
        <f t="shared" ref="N71:O71" si="67">SUM(N72:N76)</f>
        <v>49.9</v>
      </c>
      <c r="O71" s="134">
        <f t="shared" si="67"/>
        <v>49.9</v>
      </c>
      <c r="P71" s="83">
        <f t="shared" si="8"/>
        <v>0</v>
      </c>
      <c r="Q71" s="112">
        <f t="shared" si="9"/>
        <v>1</v>
      </c>
      <c r="R71" s="122">
        <f t="shared" si="16"/>
        <v>6475.9</v>
      </c>
      <c r="S71" s="134">
        <f t="shared" si="17"/>
        <v>6525.8</v>
      </c>
      <c r="T71" s="83">
        <f t="shared" si="18"/>
        <v>3000.5000000000005</v>
      </c>
      <c r="U71" s="134">
        <f t="shared" si="19"/>
        <v>1842</v>
      </c>
      <c r="V71" s="83">
        <f t="shared" si="13"/>
        <v>-1158.5000000000005</v>
      </c>
      <c r="W71" s="112">
        <f t="shared" si="14"/>
        <v>0.61389768371938003</v>
      </c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  <c r="CI71" s="30"/>
      <c r="CJ71" s="30"/>
      <c r="CK71" s="30"/>
      <c r="CL71" s="30"/>
      <c r="CM71" s="30"/>
      <c r="CN71" s="30"/>
      <c r="CO71" s="30"/>
      <c r="CP71" s="30"/>
      <c r="CQ71" s="30"/>
      <c r="CR71" s="30"/>
      <c r="CS71" s="30"/>
      <c r="CT71" s="30"/>
      <c r="CU71" s="30"/>
      <c r="CV71" s="30"/>
      <c r="CW71" s="30"/>
      <c r="CX71" s="30"/>
      <c r="CY71" s="30"/>
      <c r="CZ71" s="30"/>
      <c r="DA71" s="30"/>
      <c r="DB71" s="30"/>
      <c r="DC71" s="30"/>
      <c r="DD71" s="30"/>
      <c r="DE71" s="30"/>
      <c r="DF71" s="30"/>
      <c r="DG71" s="30"/>
      <c r="DH71" s="30"/>
      <c r="DI71" s="30"/>
      <c r="DJ71" s="30"/>
      <c r="DK71" s="30"/>
      <c r="DL71" s="30"/>
      <c r="DM71" s="30"/>
      <c r="DN71" s="30"/>
      <c r="DO71" s="30"/>
      <c r="DP71" s="30"/>
      <c r="DQ71" s="30"/>
      <c r="DR71" s="30"/>
      <c r="DS71" s="30"/>
      <c r="DT71" s="30"/>
      <c r="DU71" s="30"/>
      <c r="DV71" s="30"/>
      <c r="DW71" s="30"/>
      <c r="DX71" s="30"/>
      <c r="DY71" s="30"/>
      <c r="DZ71" s="30"/>
      <c r="EA71" s="30"/>
      <c r="EB71" s="30"/>
      <c r="EC71" s="30"/>
      <c r="ED71" s="30"/>
      <c r="EE71" s="30"/>
      <c r="EF71" s="30"/>
      <c r="EG71" s="30"/>
      <c r="EH71" s="30"/>
      <c r="EI71" s="30"/>
      <c r="EJ71" s="30"/>
      <c r="EK71" s="30"/>
      <c r="EL71" s="30"/>
      <c r="EM71" s="30"/>
      <c r="EN71" s="30"/>
      <c r="EO71" s="30"/>
      <c r="EP71" s="30"/>
      <c r="EQ71" s="30"/>
      <c r="ER71" s="30"/>
      <c r="ES71" s="30"/>
      <c r="ET71" s="30"/>
      <c r="EU71" s="30"/>
      <c r="EV71" s="30"/>
      <c r="EW71" s="30"/>
      <c r="EX71" s="30"/>
      <c r="EY71" s="30"/>
      <c r="EZ71" s="30"/>
      <c r="FA71" s="30"/>
      <c r="FB71" s="30"/>
      <c r="FC71" s="30"/>
      <c r="FD71" s="30"/>
      <c r="FE71" s="30"/>
      <c r="FF71" s="30"/>
      <c r="FG71" s="30"/>
      <c r="FH71" s="30"/>
      <c r="FI71" s="30"/>
      <c r="FJ71" s="30"/>
      <c r="FK71" s="30"/>
      <c r="FL71" s="30"/>
      <c r="FM71" s="30"/>
      <c r="FN71" s="30"/>
      <c r="FO71" s="30"/>
      <c r="FP71" s="30"/>
      <c r="FQ71" s="30"/>
      <c r="FR71" s="30"/>
      <c r="FS71" s="30"/>
      <c r="FT71" s="30"/>
      <c r="FU71" s="30"/>
      <c r="FV71" s="30"/>
      <c r="FW71" s="30"/>
      <c r="FX71" s="30"/>
      <c r="FY71" s="30"/>
      <c r="FZ71" s="30"/>
      <c r="GA71" s="30"/>
      <c r="GB71" s="30"/>
      <c r="GC71" s="30"/>
      <c r="GD71" s="30"/>
      <c r="GE71" s="52"/>
      <c r="GF71" s="52"/>
      <c r="GG71" s="52"/>
      <c r="GH71" s="52"/>
      <c r="GI71" s="52"/>
      <c r="GJ71" s="52"/>
      <c r="GK71" s="52"/>
      <c r="GL71" s="52"/>
      <c r="GM71" s="52"/>
      <c r="GN71" s="52"/>
    </row>
    <row r="72" spans="1:196" ht="33.6" customHeight="1" x14ac:dyDescent="0.25">
      <c r="A72" s="111"/>
      <c r="B72" s="141" t="s">
        <v>31</v>
      </c>
      <c r="C72" s="87" t="s">
        <v>67</v>
      </c>
      <c r="D72" s="87" t="s">
        <v>68</v>
      </c>
      <c r="E72" s="101" t="s">
        <v>69</v>
      </c>
      <c r="F72" s="90">
        <v>863.9</v>
      </c>
      <c r="G72" s="90">
        <v>863.9</v>
      </c>
      <c r="H72" s="143">
        <v>315.8</v>
      </c>
      <c r="I72" s="91">
        <f t="shared" si="5"/>
        <v>9.0552983961684455E-4</v>
      </c>
      <c r="J72" s="90">
        <f t="shared" si="20"/>
        <v>-548.09999999999991</v>
      </c>
      <c r="K72" s="202">
        <f t="shared" si="1"/>
        <v>0.36555156846857279</v>
      </c>
      <c r="L72" s="127"/>
      <c r="M72" s="143"/>
      <c r="N72" s="90"/>
      <c r="O72" s="143"/>
      <c r="P72" s="90">
        <f t="shared" si="8"/>
        <v>0</v>
      </c>
      <c r="Q72" s="114"/>
      <c r="R72" s="123">
        <f t="shared" si="16"/>
        <v>863.9</v>
      </c>
      <c r="S72" s="143">
        <f t="shared" si="17"/>
        <v>863.9</v>
      </c>
      <c r="T72" s="90">
        <f t="shared" si="18"/>
        <v>863.9</v>
      </c>
      <c r="U72" s="143">
        <f t="shared" si="19"/>
        <v>315.8</v>
      </c>
      <c r="V72" s="90">
        <f t="shared" si="13"/>
        <v>-548.09999999999991</v>
      </c>
      <c r="W72" s="114">
        <f t="shared" si="14"/>
        <v>0.36555156846857279</v>
      </c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</row>
    <row r="73" spans="1:196" ht="36" customHeight="1" x14ac:dyDescent="0.25">
      <c r="A73" s="111"/>
      <c r="B73" s="141" t="s">
        <v>31</v>
      </c>
      <c r="C73" s="87" t="s">
        <v>70</v>
      </c>
      <c r="D73" s="87" t="s">
        <v>68</v>
      </c>
      <c r="E73" s="101" t="s">
        <v>71</v>
      </c>
      <c r="F73" s="90">
        <v>118.1</v>
      </c>
      <c r="G73" s="90">
        <v>118.1</v>
      </c>
      <c r="H73" s="143">
        <v>53.4</v>
      </c>
      <c r="I73" s="89">
        <f t="shared" si="5"/>
        <v>1.5311999187947909E-4</v>
      </c>
      <c r="J73" s="90">
        <f t="shared" si="20"/>
        <v>-64.699999999999989</v>
      </c>
      <c r="K73" s="202">
        <f t="shared" si="1"/>
        <v>0.45215918712955122</v>
      </c>
      <c r="L73" s="127"/>
      <c r="M73" s="143"/>
      <c r="N73" s="90"/>
      <c r="O73" s="143"/>
      <c r="P73" s="90">
        <f t="shared" si="8"/>
        <v>0</v>
      </c>
      <c r="Q73" s="114"/>
      <c r="R73" s="123">
        <f t="shared" si="16"/>
        <v>118.1</v>
      </c>
      <c r="S73" s="143">
        <f t="shared" si="17"/>
        <v>118.1</v>
      </c>
      <c r="T73" s="90">
        <f t="shared" si="18"/>
        <v>118.1</v>
      </c>
      <c r="U73" s="143">
        <f t="shared" si="19"/>
        <v>53.4</v>
      </c>
      <c r="V73" s="90">
        <f t="shared" si="13"/>
        <v>-64.699999999999989</v>
      </c>
      <c r="W73" s="114">
        <f t="shared" si="14"/>
        <v>0.45215918712955122</v>
      </c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</row>
    <row r="74" spans="1:196" s="10" customFormat="1" ht="51" customHeight="1" x14ac:dyDescent="0.25">
      <c r="A74" s="111"/>
      <c r="B74" s="141" t="s">
        <v>21</v>
      </c>
      <c r="C74" s="87" t="s">
        <v>72</v>
      </c>
      <c r="D74" s="173" t="s">
        <v>68</v>
      </c>
      <c r="E74" s="308" t="s">
        <v>73</v>
      </c>
      <c r="F74" s="90">
        <v>3388.5</v>
      </c>
      <c r="G74" s="90">
        <v>1889.8</v>
      </c>
      <c r="H74" s="143">
        <v>1344.1</v>
      </c>
      <c r="I74" s="91">
        <f t="shared" si="5"/>
        <v>3.8540932787492102E-3</v>
      </c>
      <c r="J74" s="90">
        <f t="shared" si="20"/>
        <v>-545.70000000000005</v>
      </c>
      <c r="K74" s="202">
        <f t="shared" si="1"/>
        <v>0.71123928458037888</v>
      </c>
      <c r="L74" s="127">
        <v>44</v>
      </c>
      <c r="M74" s="143">
        <v>44</v>
      </c>
      <c r="N74" s="143"/>
      <c r="O74" s="143"/>
      <c r="P74" s="90">
        <f t="shared" si="8"/>
        <v>0</v>
      </c>
      <c r="Q74" s="114"/>
      <c r="R74" s="123">
        <f t="shared" si="16"/>
        <v>3432.5</v>
      </c>
      <c r="S74" s="143">
        <f t="shared" si="17"/>
        <v>3432.5</v>
      </c>
      <c r="T74" s="90">
        <f t="shared" si="18"/>
        <v>1889.8</v>
      </c>
      <c r="U74" s="143">
        <f t="shared" si="19"/>
        <v>1344.1</v>
      </c>
      <c r="V74" s="90">
        <f t="shared" si="13"/>
        <v>-545.70000000000005</v>
      </c>
      <c r="W74" s="114">
        <f t="shared" si="14"/>
        <v>0.71123928458037888</v>
      </c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  <c r="CH74" s="30"/>
      <c r="CI74" s="30"/>
      <c r="CJ74" s="30"/>
      <c r="CK74" s="30"/>
      <c r="CL74" s="30"/>
      <c r="CM74" s="30"/>
      <c r="CN74" s="30"/>
      <c r="CO74" s="30"/>
      <c r="CP74" s="30"/>
      <c r="CQ74" s="30"/>
      <c r="CR74" s="30"/>
      <c r="CS74" s="30"/>
      <c r="CT74" s="30"/>
      <c r="CU74" s="30"/>
      <c r="CV74" s="30"/>
      <c r="CW74" s="30"/>
      <c r="CX74" s="30"/>
      <c r="CY74" s="30"/>
      <c r="CZ74" s="30"/>
      <c r="DA74" s="30"/>
      <c r="DB74" s="30"/>
      <c r="DC74" s="30"/>
      <c r="DD74" s="30"/>
      <c r="DE74" s="30"/>
      <c r="DF74" s="30"/>
      <c r="DG74" s="30"/>
      <c r="DH74" s="30"/>
      <c r="DI74" s="30"/>
      <c r="DJ74" s="30"/>
      <c r="DK74" s="30"/>
      <c r="DL74" s="30"/>
      <c r="DM74" s="30"/>
      <c r="DN74" s="30"/>
      <c r="DO74" s="30"/>
      <c r="DP74" s="30"/>
      <c r="DQ74" s="30"/>
      <c r="DR74" s="30"/>
      <c r="DS74" s="30"/>
      <c r="DT74" s="30"/>
      <c r="DU74" s="30"/>
      <c r="DV74" s="30"/>
      <c r="DW74" s="30"/>
      <c r="DX74" s="30"/>
      <c r="DY74" s="30"/>
      <c r="DZ74" s="30"/>
      <c r="EA74" s="30"/>
      <c r="EB74" s="30"/>
      <c r="EC74" s="30"/>
      <c r="ED74" s="30"/>
      <c r="EE74" s="30"/>
      <c r="EF74" s="30"/>
      <c r="EG74" s="30"/>
      <c r="EH74" s="30"/>
      <c r="EI74" s="30"/>
      <c r="EJ74" s="30"/>
      <c r="EK74" s="30"/>
      <c r="EL74" s="30"/>
      <c r="EM74" s="30"/>
      <c r="EN74" s="30"/>
      <c r="EO74" s="30"/>
      <c r="EP74" s="30"/>
      <c r="EQ74" s="30"/>
      <c r="ER74" s="30"/>
      <c r="ES74" s="30"/>
      <c r="ET74" s="30"/>
      <c r="EU74" s="30"/>
      <c r="EV74" s="30"/>
      <c r="EW74" s="30"/>
      <c r="EX74" s="30"/>
      <c r="EY74" s="30"/>
      <c r="EZ74" s="30"/>
      <c r="FA74" s="30"/>
      <c r="FB74" s="30"/>
      <c r="FC74" s="30"/>
      <c r="FD74" s="30"/>
      <c r="FE74" s="30"/>
      <c r="FF74" s="30"/>
      <c r="FG74" s="30"/>
      <c r="FH74" s="30"/>
      <c r="FI74" s="30"/>
      <c r="FJ74" s="30"/>
      <c r="FK74" s="30"/>
      <c r="FL74" s="30"/>
      <c r="FM74" s="30"/>
      <c r="FN74" s="30"/>
      <c r="FO74" s="30"/>
      <c r="FP74" s="30"/>
      <c r="FQ74" s="30"/>
      <c r="FR74" s="30"/>
      <c r="FS74" s="30"/>
      <c r="FT74" s="30"/>
      <c r="FU74" s="30"/>
      <c r="FV74" s="30"/>
      <c r="FW74" s="30"/>
      <c r="FX74" s="30"/>
      <c r="FY74" s="30"/>
      <c r="FZ74" s="30"/>
      <c r="GA74" s="30"/>
      <c r="GB74" s="30"/>
      <c r="GC74" s="30"/>
      <c r="GD74" s="30"/>
      <c r="GE74" s="53"/>
      <c r="GF74" s="53"/>
      <c r="GG74" s="53"/>
      <c r="GH74" s="53"/>
      <c r="GI74" s="53"/>
      <c r="GJ74" s="53"/>
      <c r="GK74" s="53"/>
      <c r="GL74" s="53"/>
      <c r="GM74" s="53"/>
      <c r="GN74" s="53"/>
    </row>
    <row r="75" spans="1:196" s="10" customFormat="1" ht="51" customHeight="1" x14ac:dyDescent="0.25">
      <c r="A75" s="111"/>
      <c r="B75" s="141" t="s">
        <v>21</v>
      </c>
      <c r="C75" s="87" t="s">
        <v>283</v>
      </c>
      <c r="D75" s="173" t="s">
        <v>68</v>
      </c>
      <c r="E75" s="308" t="s">
        <v>284</v>
      </c>
      <c r="F75" s="90"/>
      <c r="G75" s="90"/>
      <c r="H75" s="143"/>
      <c r="I75" s="91">
        <f t="shared" ref="I75" si="68">H75/$H$6</f>
        <v>0</v>
      </c>
      <c r="J75" s="90">
        <f t="shared" ref="J75" si="69">H75-G75</f>
        <v>0</v>
      </c>
      <c r="K75" s="202"/>
      <c r="L75" s="127">
        <v>1864.4</v>
      </c>
      <c r="M75" s="143">
        <v>1914.3</v>
      </c>
      <c r="N75" s="143">
        <v>49.9</v>
      </c>
      <c r="O75" s="143">
        <v>49.9</v>
      </c>
      <c r="P75" s="90">
        <f t="shared" ref="P75" si="70">O75-N75</f>
        <v>0</v>
      </c>
      <c r="Q75" s="114">
        <f t="shared" ref="Q75" si="71">O75/N75</f>
        <v>1</v>
      </c>
      <c r="R75" s="123">
        <f t="shared" si="16"/>
        <v>1864.4</v>
      </c>
      <c r="S75" s="143">
        <f t="shared" si="17"/>
        <v>1914.3</v>
      </c>
      <c r="T75" s="90">
        <f t="shared" si="18"/>
        <v>49.9</v>
      </c>
      <c r="U75" s="143">
        <f t="shared" si="19"/>
        <v>49.9</v>
      </c>
      <c r="V75" s="90">
        <f t="shared" si="13"/>
        <v>0</v>
      </c>
      <c r="W75" s="114">
        <f t="shared" ref="W75" si="72">U75/T75</f>
        <v>1</v>
      </c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0"/>
      <c r="CA75" s="30"/>
      <c r="CB75" s="30"/>
      <c r="CC75" s="30"/>
      <c r="CD75" s="30"/>
      <c r="CE75" s="30"/>
      <c r="CF75" s="30"/>
      <c r="CG75" s="30"/>
      <c r="CH75" s="30"/>
      <c r="CI75" s="30"/>
      <c r="CJ75" s="30"/>
      <c r="CK75" s="30"/>
      <c r="CL75" s="30"/>
      <c r="CM75" s="30"/>
      <c r="CN75" s="30"/>
      <c r="CO75" s="30"/>
      <c r="CP75" s="30"/>
      <c r="CQ75" s="30"/>
      <c r="CR75" s="30"/>
      <c r="CS75" s="30"/>
      <c r="CT75" s="30"/>
      <c r="CU75" s="30"/>
      <c r="CV75" s="30"/>
      <c r="CW75" s="30"/>
      <c r="CX75" s="30"/>
      <c r="CY75" s="30"/>
      <c r="CZ75" s="30"/>
      <c r="DA75" s="30"/>
      <c r="DB75" s="30"/>
      <c r="DC75" s="30"/>
      <c r="DD75" s="30"/>
      <c r="DE75" s="30"/>
      <c r="DF75" s="30"/>
      <c r="DG75" s="30"/>
      <c r="DH75" s="30"/>
      <c r="DI75" s="30"/>
      <c r="DJ75" s="30"/>
      <c r="DK75" s="30"/>
      <c r="DL75" s="30"/>
      <c r="DM75" s="30"/>
      <c r="DN75" s="30"/>
      <c r="DO75" s="30"/>
      <c r="DP75" s="30"/>
      <c r="DQ75" s="30"/>
      <c r="DR75" s="30"/>
      <c r="DS75" s="30"/>
      <c r="DT75" s="30"/>
      <c r="DU75" s="30"/>
      <c r="DV75" s="30"/>
      <c r="DW75" s="30"/>
      <c r="DX75" s="30"/>
      <c r="DY75" s="30"/>
      <c r="DZ75" s="30"/>
      <c r="EA75" s="30"/>
      <c r="EB75" s="30"/>
      <c r="EC75" s="30"/>
      <c r="ED75" s="30"/>
      <c r="EE75" s="30"/>
      <c r="EF75" s="30"/>
      <c r="EG75" s="30"/>
      <c r="EH75" s="30"/>
      <c r="EI75" s="30"/>
      <c r="EJ75" s="30"/>
      <c r="EK75" s="30"/>
      <c r="EL75" s="30"/>
      <c r="EM75" s="30"/>
      <c r="EN75" s="30"/>
      <c r="EO75" s="30"/>
      <c r="EP75" s="30"/>
      <c r="EQ75" s="30"/>
      <c r="ER75" s="30"/>
      <c r="ES75" s="30"/>
      <c r="ET75" s="30"/>
      <c r="EU75" s="30"/>
      <c r="EV75" s="30"/>
      <c r="EW75" s="30"/>
      <c r="EX75" s="30"/>
      <c r="EY75" s="30"/>
      <c r="EZ75" s="30"/>
      <c r="FA75" s="30"/>
      <c r="FB75" s="30"/>
      <c r="FC75" s="30"/>
      <c r="FD75" s="30"/>
      <c r="FE75" s="30"/>
      <c r="FF75" s="30"/>
      <c r="FG75" s="30"/>
      <c r="FH75" s="30"/>
      <c r="FI75" s="30"/>
      <c r="FJ75" s="30"/>
      <c r="FK75" s="30"/>
      <c r="FL75" s="30"/>
      <c r="FM75" s="30"/>
      <c r="FN75" s="30"/>
      <c r="FO75" s="30"/>
      <c r="FP75" s="30"/>
      <c r="FQ75" s="30"/>
      <c r="FR75" s="30"/>
      <c r="FS75" s="30"/>
      <c r="FT75" s="30"/>
      <c r="FU75" s="30"/>
      <c r="FV75" s="30"/>
      <c r="FW75" s="30"/>
      <c r="FX75" s="30"/>
      <c r="FY75" s="30"/>
      <c r="FZ75" s="30"/>
      <c r="GA75" s="30"/>
      <c r="GB75" s="30"/>
      <c r="GC75" s="30"/>
      <c r="GD75" s="30"/>
      <c r="GE75" s="53"/>
      <c r="GF75" s="53"/>
      <c r="GG75" s="53"/>
      <c r="GH75" s="53"/>
      <c r="GI75" s="53"/>
      <c r="GJ75" s="53"/>
      <c r="GK75" s="53"/>
      <c r="GL75" s="53"/>
      <c r="GM75" s="53"/>
      <c r="GN75" s="53"/>
    </row>
    <row r="76" spans="1:196" s="10" customFormat="1" ht="52.9" customHeight="1" thickBot="1" x14ac:dyDescent="0.3">
      <c r="A76" s="111"/>
      <c r="B76" s="141" t="s">
        <v>21</v>
      </c>
      <c r="C76" s="87" t="s">
        <v>195</v>
      </c>
      <c r="D76" s="173" t="s">
        <v>68</v>
      </c>
      <c r="E76" s="308" t="s">
        <v>206</v>
      </c>
      <c r="F76" s="90">
        <v>197</v>
      </c>
      <c r="G76" s="90">
        <v>78.8</v>
      </c>
      <c r="H76" s="143">
        <v>78.8</v>
      </c>
      <c r="I76" s="89">
        <f t="shared" si="5"/>
        <v>2.25952347567471E-4</v>
      </c>
      <c r="J76" s="90">
        <f t="shared" si="20"/>
        <v>0</v>
      </c>
      <c r="K76" s="202">
        <f t="shared" si="1"/>
        <v>1</v>
      </c>
      <c r="L76" s="127"/>
      <c r="M76" s="143"/>
      <c r="N76" s="143"/>
      <c r="O76" s="143"/>
      <c r="P76" s="90">
        <f t="shared" si="8"/>
        <v>0</v>
      </c>
      <c r="Q76" s="114"/>
      <c r="R76" s="123">
        <f t="shared" si="16"/>
        <v>197</v>
      </c>
      <c r="S76" s="143">
        <f t="shared" si="17"/>
        <v>197</v>
      </c>
      <c r="T76" s="90">
        <f t="shared" si="18"/>
        <v>78.8</v>
      </c>
      <c r="U76" s="143">
        <f t="shared" si="19"/>
        <v>78.8</v>
      </c>
      <c r="V76" s="90">
        <f t="shared" si="13"/>
        <v>0</v>
      </c>
      <c r="W76" s="114">
        <f t="shared" si="14"/>
        <v>1</v>
      </c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0"/>
      <c r="CA76" s="30"/>
      <c r="CB76" s="30"/>
      <c r="CC76" s="30"/>
      <c r="CD76" s="30"/>
      <c r="CE76" s="30"/>
      <c r="CF76" s="30"/>
      <c r="CG76" s="30"/>
      <c r="CH76" s="30"/>
      <c r="CI76" s="30"/>
      <c r="CJ76" s="30"/>
      <c r="CK76" s="30"/>
      <c r="CL76" s="30"/>
      <c r="CM76" s="30"/>
      <c r="CN76" s="30"/>
      <c r="CO76" s="30"/>
      <c r="CP76" s="30"/>
      <c r="CQ76" s="30"/>
      <c r="CR76" s="30"/>
      <c r="CS76" s="30"/>
      <c r="CT76" s="30"/>
      <c r="CU76" s="30"/>
      <c r="CV76" s="30"/>
      <c r="CW76" s="30"/>
      <c r="CX76" s="30"/>
      <c r="CY76" s="30"/>
      <c r="CZ76" s="30"/>
      <c r="DA76" s="30"/>
      <c r="DB76" s="30"/>
      <c r="DC76" s="30"/>
      <c r="DD76" s="30"/>
      <c r="DE76" s="30"/>
      <c r="DF76" s="30"/>
      <c r="DG76" s="30"/>
      <c r="DH76" s="30"/>
      <c r="DI76" s="30"/>
      <c r="DJ76" s="30"/>
      <c r="DK76" s="30"/>
      <c r="DL76" s="30"/>
      <c r="DM76" s="30"/>
      <c r="DN76" s="30"/>
      <c r="DO76" s="30"/>
      <c r="DP76" s="30"/>
      <c r="DQ76" s="30"/>
      <c r="DR76" s="30"/>
      <c r="DS76" s="30"/>
      <c r="DT76" s="30"/>
      <c r="DU76" s="30"/>
      <c r="DV76" s="30"/>
      <c r="DW76" s="30"/>
      <c r="DX76" s="30"/>
      <c r="DY76" s="30"/>
      <c r="DZ76" s="30"/>
      <c r="EA76" s="30"/>
      <c r="EB76" s="30"/>
      <c r="EC76" s="30"/>
      <c r="ED76" s="30"/>
      <c r="EE76" s="30"/>
      <c r="EF76" s="30"/>
      <c r="EG76" s="30"/>
      <c r="EH76" s="30"/>
      <c r="EI76" s="30"/>
      <c r="EJ76" s="30"/>
      <c r="EK76" s="30"/>
      <c r="EL76" s="30"/>
      <c r="EM76" s="30"/>
      <c r="EN76" s="30"/>
      <c r="EO76" s="30"/>
      <c r="EP76" s="30"/>
      <c r="EQ76" s="30"/>
      <c r="ER76" s="30"/>
      <c r="ES76" s="30"/>
      <c r="ET76" s="30"/>
      <c r="EU76" s="30"/>
      <c r="EV76" s="30"/>
      <c r="EW76" s="30"/>
      <c r="EX76" s="30"/>
      <c r="EY76" s="30"/>
      <c r="EZ76" s="30"/>
      <c r="FA76" s="30"/>
      <c r="FB76" s="30"/>
      <c r="FC76" s="30"/>
      <c r="FD76" s="30"/>
      <c r="FE76" s="30"/>
      <c r="FF76" s="30"/>
      <c r="FG76" s="30"/>
      <c r="FH76" s="30"/>
      <c r="FI76" s="30"/>
      <c r="FJ76" s="30"/>
      <c r="FK76" s="30"/>
      <c r="FL76" s="30"/>
      <c r="FM76" s="30"/>
      <c r="FN76" s="30"/>
      <c r="FO76" s="30"/>
      <c r="FP76" s="30"/>
      <c r="FQ76" s="30"/>
      <c r="FR76" s="30"/>
      <c r="FS76" s="30"/>
      <c r="FT76" s="30"/>
      <c r="FU76" s="30"/>
      <c r="FV76" s="30"/>
      <c r="FW76" s="30"/>
      <c r="FX76" s="30"/>
      <c r="FY76" s="30"/>
      <c r="FZ76" s="30"/>
      <c r="GA76" s="30"/>
      <c r="GB76" s="30"/>
      <c r="GC76" s="30"/>
      <c r="GD76" s="30"/>
      <c r="GE76" s="53"/>
      <c r="GF76" s="53"/>
      <c r="GG76" s="53"/>
      <c r="GH76" s="53"/>
      <c r="GI76" s="53"/>
      <c r="GJ76" s="53"/>
      <c r="GK76" s="53"/>
      <c r="GL76" s="53"/>
      <c r="GM76" s="53"/>
      <c r="GN76" s="53"/>
    </row>
    <row r="77" spans="1:196" s="6" customFormat="1" ht="83.45" customHeight="1" thickBot="1" x14ac:dyDescent="0.3">
      <c r="A77" s="113">
        <v>6</v>
      </c>
      <c r="B77" s="165" t="s">
        <v>16</v>
      </c>
      <c r="C77" s="85" t="s">
        <v>145</v>
      </c>
      <c r="D77" s="165" t="s">
        <v>53</v>
      </c>
      <c r="E77" s="309" t="s">
        <v>120</v>
      </c>
      <c r="F77" s="83">
        <v>47456.800000000003</v>
      </c>
      <c r="G77" s="83">
        <v>26056.7</v>
      </c>
      <c r="H77" s="134">
        <v>23753.3</v>
      </c>
      <c r="I77" s="84">
        <f t="shared" si="5"/>
        <v>6.8110582455259E-2</v>
      </c>
      <c r="J77" s="83">
        <f t="shared" si="20"/>
        <v>-2303.4000000000015</v>
      </c>
      <c r="K77" s="200">
        <f t="shared" ref="K77:K135" si="73">H77/G77</f>
        <v>0.91160047127993948</v>
      </c>
      <c r="L77" s="126">
        <v>346</v>
      </c>
      <c r="M77" s="83">
        <v>807.1</v>
      </c>
      <c r="N77" s="83">
        <v>807.1</v>
      </c>
      <c r="O77" s="134">
        <v>507</v>
      </c>
      <c r="P77" s="83">
        <f t="shared" si="8"/>
        <v>-300.10000000000002</v>
      </c>
      <c r="Q77" s="112">
        <f t="shared" ref="Q77:Q108" si="74">O77/N77</f>
        <v>0.6281749473423367</v>
      </c>
      <c r="R77" s="122">
        <f t="shared" si="16"/>
        <v>47802.8</v>
      </c>
      <c r="S77" s="134">
        <f t="shared" si="17"/>
        <v>48263.9</v>
      </c>
      <c r="T77" s="83">
        <f t="shared" si="18"/>
        <v>26863.8</v>
      </c>
      <c r="U77" s="134">
        <f t="shared" si="19"/>
        <v>24260.3</v>
      </c>
      <c r="V77" s="83">
        <f t="shared" si="13"/>
        <v>-2603.5</v>
      </c>
      <c r="W77" s="112">
        <f t="shared" si="14"/>
        <v>0.90308519271287013</v>
      </c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0"/>
      <c r="CA77" s="30"/>
      <c r="CB77" s="30"/>
      <c r="CC77" s="30"/>
      <c r="CD77" s="30"/>
      <c r="CE77" s="30"/>
      <c r="CF77" s="30"/>
      <c r="CG77" s="30"/>
      <c r="CH77" s="30"/>
      <c r="CI77" s="30"/>
      <c r="CJ77" s="30"/>
      <c r="CK77" s="30"/>
      <c r="CL77" s="30"/>
      <c r="CM77" s="30"/>
      <c r="CN77" s="30"/>
      <c r="CO77" s="30"/>
      <c r="CP77" s="30"/>
      <c r="CQ77" s="30"/>
      <c r="CR77" s="30"/>
      <c r="CS77" s="30"/>
      <c r="CT77" s="30"/>
      <c r="CU77" s="30"/>
      <c r="CV77" s="30"/>
      <c r="CW77" s="30"/>
      <c r="CX77" s="30"/>
      <c r="CY77" s="30"/>
      <c r="CZ77" s="30"/>
      <c r="DA77" s="30"/>
      <c r="DB77" s="30"/>
      <c r="DC77" s="30"/>
      <c r="DD77" s="30"/>
      <c r="DE77" s="30"/>
      <c r="DF77" s="30"/>
      <c r="DG77" s="30"/>
      <c r="DH77" s="30"/>
      <c r="DI77" s="30"/>
      <c r="DJ77" s="30"/>
      <c r="DK77" s="30"/>
      <c r="DL77" s="30"/>
      <c r="DM77" s="30"/>
      <c r="DN77" s="30"/>
      <c r="DO77" s="30"/>
      <c r="DP77" s="30"/>
      <c r="DQ77" s="30"/>
      <c r="DR77" s="30"/>
      <c r="DS77" s="30"/>
      <c r="DT77" s="30"/>
      <c r="DU77" s="30"/>
      <c r="DV77" s="30"/>
      <c r="DW77" s="30"/>
      <c r="DX77" s="30"/>
      <c r="DY77" s="30"/>
      <c r="DZ77" s="30"/>
      <c r="EA77" s="30"/>
      <c r="EB77" s="30"/>
      <c r="EC77" s="30"/>
      <c r="ED77" s="30"/>
      <c r="EE77" s="30"/>
      <c r="EF77" s="30"/>
      <c r="EG77" s="30"/>
      <c r="EH77" s="30"/>
      <c r="EI77" s="30"/>
      <c r="EJ77" s="30"/>
      <c r="EK77" s="30"/>
      <c r="EL77" s="30"/>
      <c r="EM77" s="30"/>
      <c r="EN77" s="30"/>
      <c r="EO77" s="30"/>
      <c r="EP77" s="30"/>
      <c r="EQ77" s="30"/>
      <c r="ER77" s="30"/>
      <c r="ES77" s="30"/>
      <c r="ET77" s="30"/>
      <c r="EU77" s="30"/>
      <c r="EV77" s="30"/>
      <c r="EW77" s="30"/>
      <c r="EX77" s="30"/>
      <c r="EY77" s="30"/>
      <c r="EZ77" s="30"/>
      <c r="FA77" s="30"/>
      <c r="FB77" s="30"/>
      <c r="FC77" s="30"/>
      <c r="FD77" s="30"/>
      <c r="FE77" s="30"/>
      <c r="FF77" s="30"/>
      <c r="FG77" s="30"/>
      <c r="FH77" s="30"/>
      <c r="FI77" s="30"/>
      <c r="FJ77" s="30"/>
      <c r="FK77" s="30"/>
      <c r="FL77" s="30"/>
      <c r="FM77" s="30"/>
      <c r="FN77" s="30"/>
      <c r="FO77" s="30"/>
      <c r="FP77" s="30"/>
      <c r="FQ77" s="30"/>
      <c r="FR77" s="30"/>
      <c r="FS77" s="30"/>
      <c r="FT77" s="30"/>
      <c r="FU77" s="30"/>
      <c r="FV77" s="30"/>
      <c r="FW77" s="30"/>
      <c r="FX77" s="30"/>
      <c r="FY77" s="30"/>
      <c r="FZ77" s="30"/>
      <c r="GA77" s="30"/>
      <c r="GB77" s="30"/>
      <c r="GC77" s="30"/>
      <c r="GD77" s="30"/>
      <c r="GE77" s="52"/>
      <c r="GF77" s="52"/>
      <c r="GG77" s="52"/>
      <c r="GH77" s="52"/>
      <c r="GI77" s="52"/>
      <c r="GJ77" s="52"/>
      <c r="GK77" s="52"/>
      <c r="GL77" s="52"/>
      <c r="GM77" s="52"/>
      <c r="GN77" s="52"/>
    </row>
    <row r="78" spans="1:196" s="8" customFormat="1" ht="48.75" customHeight="1" thickBot="1" x14ac:dyDescent="0.3">
      <c r="A78" s="113">
        <v>7</v>
      </c>
      <c r="B78" s="165" t="s">
        <v>16</v>
      </c>
      <c r="C78" s="85" t="s">
        <v>146</v>
      </c>
      <c r="D78" s="165" t="s">
        <v>53</v>
      </c>
      <c r="E78" s="309" t="s">
        <v>256</v>
      </c>
      <c r="F78" s="83">
        <v>39098.699999999997</v>
      </c>
      <c r="G78" s="83">
        <v>20974.5</v>
      </c>
      <c r="H78" s="134">
        <v>18883.8</v>
      </c>
      <c r="I78" s="84">
        <f t="shared" ref="I78:I132" si="75">H78/$H$6</f>
        <v>5.4147702296885904E-2</v>
      </c>
      <c r="J78" s="83">
        <f t="shared" ref="J78:J132" si="76">H78-G78</f>
        <v>-2090.7000000000007</v>
      </c>
      <c r="K78" s="200">
        <f t="shared" si="73"/>
        <v>0.90032181935207034</v>
      </c>
      <c r="L78" s="126">
        <v>371.8</v>
      </c>
      <c r="M78" s="83">
        <v>371.8</v>
      </c>
      <c r="N78" s="83">
        <v>322.3</v>
      </c>
      <c r="O78" s="134">
        <v>155.4</v>
      </c>
      <c r="P78" s="83">
        <f t="shared" ref="P78:P129" si="77">O78-N78</f>
        <v>-166.9</v>
      </c>
      <c r="Q78" s="112">
        <f t="shared" si="74"/>
        <v>0.48215947874650944</v>
      </c>
      <c r="R78" s="122">
        <f t="shared" ref="R78:R132" si="78">SUM(F78,L78)</f>
        <v>39470.5</v>
      </c>
      <c r="S78" s="134">
        <f t="shared" ref="S78:S132" si="79">SUM(F78,M78)</f>
        <v>39470.5</v>
      </c>
      <c r="T78" s="83">
        <f t="shared" ref="T78:T132" si="80">SUM(G78,N78)</f>
        <v>21296.799999999999</v>
      </c>
      <c r="U78" s="134">
        <f t="shared" ref="U78:U132" si="81">SUM(H78,O78)</f>
        <v>19039.2</v>
      </c>
      <c r="V78" s="83">
        <f t="shared" ref="V78:V132" si="82">U78-T78</f>
        <v>-2257.5999999999985</v>
      </c>
      <c r="W78" s="112">
        <f t="shared" ref="W78:W135" si="83">U78/T78</f>
        <v>0.89399346380676914</v>
      </c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0"/>
      <c r="CA78" s="30"/>
      <c r="CB78" s="30"/>
      <c r="CC78" s="30"/>
      <c r="CD78" s="30"/>
      <c r="CE78" s="30"/>
      <c r="CF78" s="30"/>
      <c r="CG78" s="30"/>
      <c r="CH78" s="30"/>
      <c r="CI78" s="30"/>
      <c r="CJ78" s="30"/>
      <c r="CK78" s="30"/>
      <c r="CL78" s="30"/>
      <c r="CM78" s="30"/>
      <c r="CN78" s="30"/>
      <c r="CO78" s="30"/>
      <c r="CP78" s="30"/>
      <c r="CQ78" s="30"/>
      <c r="CR78" s="30"/>
      <c r="CS78" s="30"/>
      <c r="CT78" s="30"/>
      <c r="CU78" s="30"/>
      <c r="CV78" s="30"/>
      <c r="CW78" s="30"/>
      <c r="CX78" s="30"/>
      <c r="CY78" s="30"/>
      <c r="CZ78" s="30"/>
      <c r="DA78" s="30"/>
      <c r="DB78" s="30"/>
      <c r="DC78" s="30"/>
      <c r="DD78" s="30"/>
      <c r="DE78" s="30"/>
      <c r="DF78" s="30"/>
      <c r="DG78" s="30"/>
      <c r="DH78" s="30"/>
      <c r="DI78" s="30"/>
      <c r="DJ78" s="30"/>
      <c r="DK78" s="30"/>
      <c r="DL78" s="30"/>
      <c r="DM78" s="30"/>
      <c r="DN78" s="30"/>
      <c r="DO78" s="30"/>
      <c r="DP78" s="30"/>
      <c r="DQ78" s="30"/>
      <c r="DR78" s="30"/>
      <c r="DS78" s="30"/>
      <c r="DT78" s="30"/>
      <c r="DU78" s="30"/>
      <c r="DV78" s="30"/>
      <c r="DW78" s="30"/>
      <c r="DX78" s="30"/>
      <c r="DY78" s="30"/>
      <c r="DZ78" s="30"/>
      <c r="EA78" s="30"/>
      <c r="EB78" s="30"/>
      <c r="EC78" s="30"/>
      <c r="ED78" s="30"/>
      <c r="EE78" s="30"/>
      <c r="EF78" s="30"/>
      <c r="EG78" s="30"/>
      <c r="EH78" s="30"/>
      <c r="EI78" s="30"/>
      <c r="EJ78" s="30"/>
      <c r="EK78" s="30"/>
      <c r="EL78" s="30"/>
      <c r="EM78" s="30"/>
      <c r="EN78" s="30"/>
      <c r="EO78" s="30"/>
      <c r="EP78" s="30"/>
      <c r="EQ78" s="30"/>
      <c r="ER78" s="30"/>
      <c r="ES78" s="30"/>
      <c r="ET78" s="30"/>
      <c r="EU78" s="30"/>
      <c r="EV78" s="30"/>
      <c r="EW78" s="30"/>
      <c r="EX78" s="30"/>
      <c r="EY78" s="30"/>
      <c r="EZ78" s="30"/>
      <c r="FA78" s="30"/>
      <c r="FB78" s="30"/>
      <c r="FC78" s="30"/>
      <c r="FD78" s="30"/>
      <c r="FE78" s="30"/>
      <c r="FF78" s="30"/>
      <c r="FG78" s="30"/>
      <c r="FH78" s="30"/>
      <c r="FI78" s="30"/>
      <c r="FJ78" s="30"/>
      <c r="FK78" s="30"/>
      <c r="FL78" s="30"/>
      <c r="FM78" s="30"/>
      <c r="FN78" s="30"/>
      <c r="FO78" s="30"/>
      <c r="FP78" s="30"/>
      <c r="FQ78" s="30"/>
      <c r="FR78" s="30"/>
      <c r="FS78" s="30"/>
      <c r="FT78" s="30"/>
      <c r="FU78" s="30"/>
      <c r="FV78" s="30"/>
      <c r="FW78" s="30"/>
      <c r="FX78" s="30"/>
      <c r="FY78" s="30"/>
      <c r="FZ78" s="30"/>
      <c r="GA78" s="30"/>
      <c r="GB78" s="30"/>
      <c r="GC78" s="30"/>
      <c r="GD78" s="30"/>
      <c r="GE78" s="54"/>
      <c r="GF78" s="54"/>
      <c r="GG78" s="54"/>
      <c r="GH78" s="54"/>
      <c r="GI78" s="54"/>
      <c r="GJ78" s="54"/>
      <c r="GK78" s="54"/>
      <c r="GL78" s="54"/>
      <c r="GM78" s="54"/>
      <c r="GN78" s="54"/>
    </row>
    <row r="79" spans="1:196" s="8" customFormat="1" ht="34.5" customHeight="1" thickBot="1" x14ac:dyDescent="0.3">
      <c r="A79" s="113">
        <v>8</v>
      </c>
      <c r="B79" s="165" t="s">
        <v>16</v>
      </c>
      <c r="C79" s="85" t="s">
        <v>52</v>
      </c>
      <c r="D79" s="85" t="s">
        <v>87</v>
      </c>
      <c r="E79" s="309" t="s">
        <v>185</v>
      </c>
      <c r="F79" s="83">
        <v>1561.1</v>
      </c>
      <c r="G79" s="83">
        <v>1192.0999999999999</v>
      </c>
      <c r="H79" s="134">
        <v>1168.5</v>
      </c>
      <c r="I79" s="84">
        <f t="shared" si="75"/>
        <v>3.3505751032054556E-3</v>
      </c>
      <c r="J79" s="83">
        <f t="shared" si="76"/>
        <v>-23.599999999999909</v>
      </c>
      <c r="K79" s="200">
        <f t="shared" si="73"/>
        <v>0.98020300310376651</v>
      </c>
      <c r="L79" s="126"/>
      <c r="M79" s="83"/>
      <c r="N79" s="83"/>
      <c r="O79" s="134"/>
      <c r="P79" s="83">
        <f t="shared" si="77"/>
        <v>0</v>
      </c>
      <c r="Q79" s="112"/>
      <c r="R79" s="122">
        <f t="shared" si="78"/>
        <v>1561.1</v>
      </c>
      <c r="S79" s="134">
        <f t="shared" si="79"/>
        <v>1561.1</v>
      </c>
      <c r="T79" s="83">
        <f t="shared" si="80"/>
        <v>1192.0999999999999</v>
      </c>
      <c r="U79" s="134">
        <f t="shared" si="81"/>
        <v>1168.5</v>
      </c>
      <c r="V79" s="83">
        <f t="shared" si="82"/>
        <v>-23.599999999999909</v>
      </c>
      <c r="W79" s="112">
        <f t="shared" si="83"/>
        <v>0.98020300310376651</v>
      </c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 s="30"/>
      <c r="CG79" s="30"/>
      <c r="CH79" s="30"/>
      <c r="CI79" s="30"/>
      <c r="CJ79" s="30"/>
      <c r="CK79" s="30"/>
      <c r="CL79" s="30"/>
      <c r="CM79" s="30"/>
      <c r="CN79" s="30"/>
      <c r="CO79" s="30"/>
      <c r="CP79" s="30"/>
      <c r="CQ79" s="30"/>
      <c r="CR79" s="30"/>
      <c r="CS79" s="30"/>
      <c r="CT79" s="30"/>
      <c r="CU79" s="30"/>
      <c r="CV79" s="30"/>
      <c r="CW79" s="30"/>
      <c r="CX79" s="30"/>
      <c r="CY79" s="30"/>
      <c r="CZ79" s="30"/>
      <c r="DA79" s="30"/>
      <c r="DB79" s="30"/>
      <c r="DC79" s="30"/>
      <c r="DD79" s="30"/>
      <c r="DE79" s="30"/>
      <c r="DF79" s="30"/>
      <c r="DG79" s="30"/>
      <c r="DH79" s="30"/>
      <c r="DI79" s="30"/>
      <c r="DJ79" s="30"/>
      <c r="DK79" s="30"/>
      <c r="DL79" s="30"/>
      <c r="DM79" s="30"/>
      <c r="DN79" s="30"/>
      <c r="DO79" s="30"/>
      <c r="DP79" s="30"/>
      <c r="DQ79" s="30"/>
      <c r="DR79" s="30"/>
      <c r="DS79" s="30"/>
      <c r="DT79" s="30"/>
      <c r="DU79" s="30"/>
      <c r="DV79" s="30"/>
      <c r="DW79" s="30"/>
      <c r="DX79" s="30"/>
      <c r="DY79" s="30"/>
      <c r="DZ79" s="30"/>
      <c r="EA79" s="30"/>
      <c r="EB79" s="30"/>
      <c r="EC79" s="30"/>
      <c r="ED79" s="30"/>
      <c r="EE79" s="30"/>
      <c r="EF79" s="30"/>
      <c r="EG79" s="30"/>
      <c r="EH79" s="30"/>
      <c r="EI79" s="30"/>
      <c r="EJ79" s="30"/>
      <c r="EK79" s="30"/>
      <c r="EL79" s="30"/>
      <c r="EM79" s="30"/>
      <c r="EN79" s="30"/>
      <c r="EO79" s="30"/>
      <c r="EP79" s="30"/>
      <c r="EQ79" s="30"/>
      <c r="ER79" s="30"/>
      <c r="ES79" s="30"/>
      <c r="ET79" s="30"/>
      <c r="EU79" s="30"/>
      <c r="EV79" s="30"/>
      <c r="EW79" s="30"/>
      <c r="EX79" s="30"/>
      <c r="EY79" s="30"/>
      <c r="EZ79" s="30"/>
      <c r="FA79" s="30"/>
      <c r="FB79" s="30"/>
      <c r="FC79" s="30"/>
      <c r="FD79" s="30"/>
      <c r="FE79" s="30"/>
      <c r="FF79" s="30"/>
      <c r="FG79" s="30"/>
      <c r="FH79" s="30"/>
      <c r="FI79" s="30"/>
      <c r="FJ79" s="30"/>
      <c r="FK79" s="30"/>
      <c r="FL79" s="30"/>
      <c r="FM79" s="30"/>
      <c r="FN79" s="30"/>
      <c r="FO79" s="30"/>
      <c r="FP79" s="30"/>
      <c r="FQ79" s="30"/>
      <c r="FR79" s="30"/>
      <c r="FS79" s="30"/>
      <c r="FT79" s="30"/>
      <c r="FU79" s="30"/>
      <c r="FV79" s="30"/>
      <c r="FW79" s="30"/>
      <c r="FX79" s="30"/>
      <c r="FY79" s="30"/>
      <c r="FZ79" s="30"/>
      <c r="GA79" s="30"/>
      <c r="GB79" s="30"/>
      <c r="GC79" s="30"/>
      <c r="GD79" s="30"/>
      <c r="GE79" s="54"/>
      <c r="GF79" s="54"/>
      <c r="GG79" s="54"/>
      <c r="GH79" s="54"/>
      <c r="GI79" s="54"/>
      <c r="GJ79" s="54"/>
      <c r="GK79" s="54"/>
      <c r="GL79" s="54"/>
      <c r="GM79" s="54"/>
      <c r="GN79" s="54"/>
    </row>
    <row r="80" spans="1:196" s="8" customFormat="1" ht="24" customHeight="1" thickBot="1" x14ac:dyDescent="0.3">
      <c r="A80" s="113">
        <v>9</v>
      </c>
      <c r="B80" s="165" t="s">
        <v>30</v>
      </c>
      <c r="C80" s="165" t="s">
        <v>112</v>
      </c>
      <c r="D80" s="165"/>
      <c r="E80" s="310" t="s">
        <v>77</v>
      </c>
      <c r="F80" s="83">
        <f>SUM(F82,F86:F88,F90)</f>
        <v>32260.699999999997</v>
      </c>
      <c r="G80" s="83">
        <f>SUM(G82,G86:G88,G90)</f>
        <v>24337</v>
      </c>
      <c r="H80" s="134">
        <f>SUM(H82,H86:H88,H90)</f>
        <v>22032.5</v>
      </c>
      <c r="I80" s="84">
        <f t="shared" si="75"/>
        <v>6.3176333728176465E-2</v>
      </c>
      <c r="J80" s="83">
        <f t="shared" si="76"/>
        <v>-2304.5</v>
      </c>
      <c r="K80" s="200">
        <f t="shared" si="73"/>
        <v>0.90530878908657597</v>
      </c>
      <c r="L80" s="126">
        <f>SUM(L82,L86:L88,L90)</f>
        <v>1476.3</v>
      </c>
      <c r="M80" s="83">
        <f>SUM(M82,M86:M88,M90)</f>
        <v>1476.3</v>
      </c>
      <c r="N80" s="83">
        <f>SUM(N82,N86:N88,N90)</f>
        <v>1214.5999999999999</v>
      </c>
      <c r="O80" s="134">
        <f>SUM(O82,O86:O88,O90)</f>
        <v>800</v>
      </c>
      <c r="P80" s="83">
        <f t="shared" si="77"/>
        <v>-414.59999999999991</v>
      </c>
      <c r="Q80" s="112">
        <f t="shared" si="74"/>
        <v>0.65865305450354028</v>
      </c>
      <c r="R80" s="122">
        <f>SUM(R82,R86:R88,R90)</f>
        <v>33737</v>
      </c>
      <c r="S80" s="134">
        <f>SUM(S82,S86:S88,S90)</f>
        <v>33737</v>
      </c>
      <c r="T80" s="83">
        <f>SUM(T82,T86:T88,T90)</f>
        <v>25551.599999999999</v>
      </c>
      <c r="U80" s="134">
        <f>SUM(U82,U86:U88,U90)</f>
        <v>22832.5</v>
      </c>
      <c r="V80" s="83">
        <f t="shared" si="82"/>
        <v>-2719.0999999999985</v>
      </c>
      <c r="W80" s="112">
        <f t="shared" si="83"/>
        <v>0.89358396343086155</v>
      </c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 s="30"/>
      <c r="CG80" s="30"/>
      <c r="CH80" s="30"/>
      <c r="CI80" s="30"/>
      <c r="CJ80" s="30"/>
      <c r="CK80" s="30"/>
      <c r="CL80" s="30"/>
      <c r="CM80" s="30"/>
      <c r="CN80" s="30"/>
      <c r="CO80" s="30"/>
      <c r="CP80" s="30"/>
      <c r="CQ80" s="30"/>
      <c r="CR80" s="30"/>
      <c r="CS80" s="30"/>
      <c r="CT80" s="30"/>
      <c r="CU80" s="30"/>
      <c r="CV80" s="30"/>
      <c r="CW80" s="30"/>
      <c r="CX80" s="30"/>
      <c r="CY80" s="30"/>
      <c r="CZ80" s="30"/>
      <c r="DA80" s="30"/>
      <c r="DB80" s="30"/>
      <c r="DC80" s="30"/>
      <c r="DD80" s="30"/>
      <c r="DE80" s="30"/>
      <c r="DF80" s="30"/>
      <c r="DG80" s="30"/>
      <c r="DH80" s="30"/>
      <c r="DI80" s="30"/>
      <c r="DJ80" s="30"/>
      <c r="DK80" s="30"/>
      <c r="DL80" s="30"/>
      <c r="DM80" s="30"/>
      <c r="DN80" s="30"/>
      <c r="DO80" s="30"/>
      <c r="DP80" s="30"/>
      <c r="DQ80" s="30"/>
      <c r="DR80" s="30"/>
      <c r="DS80" s="30"/>
      <c r="DT80" s="30"/>
      <c r="DU80" s="30"/>
      <c r="DV80" s="30"/>
      <c r="DW80" s="30"/>
      <c r="DX80" s="30"/>
      <c r="DY80" s="30"/>
      <c r="DZ80" s="30"/>
      <c r="EA80" s="30"/>
      <c r="EB80" s="30"/>
      <c r="EC80" s="30"/>
      <c r="ED80" s="30"/>
      <c r="EE80" s="30"/>
      <c r="EF80" s="30"/>
      <c r="EG80" s="30"/>
      <c r="EH80" s="30"/>
      <c r="EI80" s="30"/>
      <c r="EJ80" s="30"/>
      <c r="EK80" s="30"/>
      <c r="EL80" s="30"/>
      <c r="EM80" s="30"/>
      <c r="EN80" s="30"/>
      <c r="EO80" s="30"/>
      <c r="EP80" s="30"/>
      <c r="EQ80" s="30"/>
      <c r="ER80" s="30"/>
      <c r="ES80" s="30"/>
      <c r="ET80" s="30"/>
      <c r="EU80" s="30"/>
      <c r="EV80" s="30"/>
      <c r="EW80" s="30"/>
      <c r="EX80" s="30"/>
      <c r="EY80" s="30"/>
      <c r="EZ80" s="30"/>
      <c r="FA80" s="30"/>
      <c r="FB80" s="30"/>
      <c r="FC80" s="30"/>
      <c r="FD80" s="30"/>
      <c r="FE80" s="30"/>
      <c r="FF80" s="30"/>
      <c r="FG80" s="30"/>
      <c r="FH80" s="30"/>
      <c r="FI80" s="30"/>
      <c r="FJ80" s="30"/>
      <c r="FK80" s="30"/>
      <c r="FL80" s="30"/>
      <c r="FM80" s="30"/>
      <c r="FN80" s="30"/>
      <c r="FO80" s="30"/>
      <c r="FP80" s="30"/>
      <c r="FQ80" s="30"/>
      <c r="FR80" s="30"/>
      <c r="FS80" s="30"/>
      <c r="FT80" s="30"/>
      <c r="FU80" s="30"/>
      <c r="FV80" s="30"/>
      <c r="FW80" s="30"/>
      <c r="FX80" s="30"/>
      <c r="FY80" s="30"/>
      <c r="FZ80" s="30"/>
      <c r="GA80" s="30"/>
      <c r="GB80" s="30"/>
      <c r="GC80" s="30"/>
      <c r="GD80" s="30"/>
      <c r="GE80" s="54"/>
      <c r="GF80" s="54"/>
      <c r="GG80" s="54"/>
      <c r="GH80" s="54"/>
      <c r="GI80" s="54"/>
      <c r="GJ80" s="54"/>
      <c r="GK80" s="54"/>
      <c r="GL80" s="54"/>
      <c r="GM80" s="54"/>
      <c r="GN80" s="54"/>
    </row>
    <row r="81" spans="1:196" ht="31.5" hidden="1" customHeight="1" x14ac:dyDescent="0.25">
      <c r="A81" s="111"/>
      <c r="B81" s="141"/>
      <c r="C81" s="87" t="s">
        <v>162</v>
      </c>
      <c r="D81" s="87" t="s">
        <v>74</v>
      </c>
      <c r="E81" s="292" t="s">
        <v>163</v>
      </c>
      <c r="F81" s="90"/>
      <c r="G81" s="90"/>
      <c r="H81" s="143"/>
      <c r="I81" s="91">
        <f t="shared" si="75"/>
        <v>0</v>
      </c>
      <c r="J81" s="90">
        <f t="shared" si="76"/>
        <v>0</v>
      </c>
      <c r="K81" s="200"/>
      <c r="L81" s="127"/>
      <c r="M81" s="143"/>
      <c r="N81" s="90"/>
      <c r="O81" s="143"/>
      <c r="P81" s="90">
        <f t="shared" si="77"/>
        <v>0</v>
      </c>
      <c r="Q81" s="114" t="e">
        <f t="shared" si="74"/>
        <v>#DIV/0!</v>
      </c>
      <c r="R81" s="123">
        <f t="shared" si="78"/>
        <v>0</v>
      </c>
      <c r="S81" s="143">
        <f t="shared" si="79"/>
        <v>0</v>
      </c>
      <c r="T81" s="90">
        <f t="shared" si="80"/>
        <v>0</v>
      </c>
      <c r="U81" s="143">
        <f t="shared" si="81"/>
        <v>0</v>
      </c>
      <c r="V81" s="90">
        <f t="shared" si="82"/>
        <v>0</v>
      </c>
      <c r="W81" s="114" t="e">
        <f t="shared" si="83"/>
        <v>#DIV/0!</v>
      </c>
      <c r="X81" s="34"/>
      <c r="Y81" s="73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</row>
    <row r="82" spans="1:196" ht="51" customHeight="1" x14ac:dyDescent="0.25">
      <c r="A82" s="111"/>
      <c r="B82" s="141"/>
      <c r="C82" s="87" t="s">
        <v>198</v>
      </c>
      <c r="D82" s="87" t="s">
        <v>75</v>
      </c>
      <c r="E82" s="292" t="s">
        <v>232</v>
      </c>
      <c r="F82" s="90">
        <v>568.5</v>
      </c>
      <c r="G82" s="90">
        <v>568.5</v>
      </c>
      <c r="H82" s="143"/>
      <c r="I82" s="89">
        <f t="shared" si="75"/>
        <v>0</v>
      </c>
      <c r="J82" s="90">
        <f t="shared" si="76"/>
        <v>-568.5</v>
      </c>
      <c r="K82" s="200"/>
      <c r="L82" s="127"/>
      <c r="M82" s="143"/>
      <c r="N82" s="90"/>
      <c r="O82" s="143"/>
      <c r="P82" s="90">
        <f t="shared" si="77"/>
        <v>0</v>
      </c>
      <c r="Q82" s="114"/>
      <c r="R82" s="123">
        <f t="shared" si="78"/>
        <v>568.5</v>
      </c>
      <c r="S82" s="143">
        <f t="shared" si="79"/>
        <v>568.5</v>
      </c>
      <c r="T82" s="90">
        <f t="shared" si="80"/>
        <v>568.5</v>
      </c>
      <c r="U82" s="143">
        <f t="shared" si="81"/>
        <v>0</v>
      </c>
      <c r="V82" s="90">
        <f t="shared" si="82"/>
        <v>-568.5</v>
      </c>
      <c r="W82" s="114">
        <f t="shared" si="83"/>
        <v>0</v>
      </c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</row>
    <row r="83" spans="1:196" ht="39" hidden="1" customHeight="1" x14ac:dyDescent="0.25">
      <c r="A83" s="111"/>
      <c r="B83" s="141" t="s">
        <v>34</v>
      </c>
      <c r="C83" s="87" t="s">
        <v>158</v>
      </c>
      <c r="D83" s="87" t="s">
        <v>75</v>
      </c>
      <c r="E83" s="292" t="s">
        <v>159</v>
      </c>
      <c r="F83" s="90"/>
      <c r="G83" s="90"/>
      <c r="H83" s="143"/>
      <c r="I83" s="89">
        <f t="shared" si="75"/>
        <v>0</v>
      </c>
      <c r="J83" s="90">
        <f t="shared" si="76"/>
        <v>0</v>
      </c>
      <c r="K83" s="202" t="e">
        <f t="shared" si="73"/>
        <v>#DIV/0!</v>
      </c>
      <c r="L83" s="127"/>
      <c r="M83" s="143"/>
      <c r="N83" s="90"/>
      <c r="O83" s="143"/>
      <c r="P83" s="90">
        <f t="shared" si="77"/>
        <v>0</v>
      </c>
      <c r="Q83" s="114" t="e">
        <f t="shared" si="74"/>
        <v>#DIV/0!</v>
      </c>
      <c r="R83" s="123">
        <f t="shared" si="78"/>
        <v>0</v>
      </c>
      <c r="S83" s="143">
        <f t="shared" si="79"/>
        <v>0</v>
      </c>
      <c r="T83" s="90">
        <f t="shared" si="80"/>
        <v>0</v>
      </c>
      <c r="U83" s="143">
        <f t="shared" si="81"/>
        <v>0</v>
      </c>
      <c r="V83" s="90">
        <f t="shared" si="82"/>
        <v>0</v>
      </c>
      <c r="W83" s="114" t="e">
        <f t="shared" si="83"/>
        <v>#DIV/0!</v>
      </c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</row>
    <row r="84" spans="1:196" ht="39" hidden="1" customHeight="1" x14ac:dyDescent="0.25">
      <c r="A84" s="111"/>
      <c r="B84" s="141" t="s">
        <v>34</v>
      </c>
      <c r="C84" s="87" t="s">
        <v>160</v>
      </c>
      <c r="D84" s="87" t="s">
        <v>75</v>
      </c>
      <c r="E84" s="292" t="s">
        <v>161</v>
      </c>
      <c r="F84" s="90"/>
      <c r="G84" s="90"/>
      <c r="H84" s="143"/>
      <c r="I84" s="91">
        <f t="shared" si="75"/>
        <v>0</v>
      </c>
      <c r="J84" s="90">
        <f t="shared" si="76"/>
        <v>0</v>
      </c>
      <c r="K84" s="121"/>
      <c r="L84" s="127"/>
      <c r="M84" s="143"/>
      <c r="N84" s="90"/>
      <c r="O84" s="143"/>
      <c r="P84" s="90">
        <f t="shared" si="77"/>
        <v>0</v>
      </c>
      <c r="Q84" s="114" t="e">
        <f t="shared" si="74"/>
        <v>#DIV/0!</v>
      </c>
      <c r="R84" s="123">
        <f t="shared" si="78"/>
        <v>0</v>
      </c>
      <c r="S84" s="143">
        <f t="shared" si="79"/>
        <v>0</v>
      </c>
      <c r="T84" s="90">
        <f t="shared" si="80"/>
        <v>0</v>
      </c>
      <c r="U84" s="143">
        <f t="shared" si="81"/>
        <v>0</v>
      </c>
      <c r="V84" s="90">
        <f t="shared" si="82"/>
        <v>0</v>
      </c>
      <c r="W84" s="114" t="e">
        <f t="shared" si="83"/>
        <v>#DIV/0!</v>
      </c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</row>
    <row r="85" spans="1:196" ht="52.15" hidden="1" customHeight="1" x14ac:dyDescent="0.25">
      <c r="A85" s="111"/>
      <c r="B85" s="141" t="s">
        <v>34</v>
      </c>
      <c r="C85" s="87" t="s">
        <v>174</v>
      </c>
      <c r="D85" s="87" t="s">
        <v>75</v>
      </c>
      <c r="E85" s="292" t="s">
        <v>76</v>
      </c>
      <c r="F85" s="90"/>
      <c r="G85" s="90"/>
      <c r="H85" s="143"/>
      <c r="I85" s="91">
        <f t="shared" si="75"/>
        <v>0</v>
      </c>
      <c r="J85" s="90">
        <f t="shared" si="76"/>
        <v>0</v>
      </c>
      <c r="K85" s="121"/>
      <c r="L85" s="127"/>
      <c r="M85" s="143"/>
      <c r="N85" s="90"/>
      <c r="O85" s="143"/>
      <c r="P85" s="90">
        <f t="shared" si="77"/>
        <v>0</v>
      </c>
      <c r="Q85" s="114" t="e">
        <f t="shared" si="74"/>
        <v>#DIV/0!</v>
      </c>
      <c r="R85" s="123">
        <f t="shared" si="78"/>
        <v>0</v>
      </c>
      <c r="S85" s="143">
        <f t="shared" si="79"/>
        <v>0</v>
      </c>
      <c r="T85" s="90">
        <f t="shared" si="80"/>
        <v>0</v>
      </c>
      <c r="U85" s="143">
        <f t="shared" si="81"/>
        <v>0</v>
      </c>
      <c r="V85" s="90">
        <f t="shared" si="82"/>
        <v>0</v>
      </c>
      <c r="W85" s="114" t="e">
        <f t="shared" si="83"/>
        <v>#DIV/0!</v>
      </c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</row>
    <row r="86" spans="1:196" ht="36" customHeight="1" x14ac:dyDescent="0.25">
      <c r="A86" s="111"/>
      <c r="B86" s="141" t="s">
        <v>34</v>
      </c>
      <c r="C86" s="87" t="s">
        <v>199</v>
      </c>
      <c r="D86" s="87" t="s">
        <v>75</v>
      </c>
      <c r="E86" s="311" t="s">
        <v>180</v>
      </c>
      <c r="F86" s="90">
        <v>528</v>
      </c>
      <c r="G86" s="90">
        <v>528</v>
      </c>
      <c r="H86" s="143"/>
      <c r="I86" s="91">
        <f t="shared" ref="I86" si="84">H86/$H$6</f>
        <v>0</v>
      </c>
      <c r="J86" s="90">
        <f t="shared" ref="J86" si="85">H86-G86</f>
        <v>-528</v>
      </c>
      <c r="K86" s="121"/>
      <c r="L86" s="127">
        <v>214.6</v>
      </c>
      <c r="M86" s="143">
        <v>214.6</v>
      </c>
      <c r="N86" s="90">
        <v>214.6</v>
      </c>
      <c r="O86" s="143"/>
      <c r="P86" s="90">
        <f t="shared" ref="P86" si="86">O86-N86</f>
        <v>-214.6</v>
      </c>
      <c r="Q86" s="114"/>
      <c r="R86" s="123">
        <f t="shared" si="78"/>
        <v>742.6</v>
      </c>
      <c r="S86" s="143">
        <f t="shared" si="79"/>
        <v>742.6</v>
      </c>
      <c r="T86" s="90">
        <f t="shared" si="80"/>
        <v>742.6</v>
      </c>
      <c r="U86" s="143">
        <f t="shared" si="81"/>
        <v>0</v>
      </c>
      <c r="V86" s="90">
        <f t="shared" ref="V86" si="87">U86-T86</f>
        <v>-742.6</v>
      </c>
      <c r="W86" s="11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</row>
    <row r="87" spans="1:196" ht="65.45" customHeight="1" x14ac:dyDescent="0.25">
      <c r="A87" s="111"/>
      <c r="B87" s="141" t="s">
        <v>34</v>
      </c>
      <c r="C87" s="87" t="s">
        <v>189</v>
      </c>
      <c r="D87" s="87" t="s">
        <v>75</v>
      </c>
      <c r="E87" s="311" t="s">
        <v>190</v>
      </c>
      <c r="F87" s="90">
        <v>10175.6</v>
      </c>
      <c r="G87" s="90">
        <v>5212.8</v>
      </c>
      <c r="H87" s="143">
        <v>5082.3999999999996</v>
      </c>
      <c r="I87" s="91">
        <f t="shared" si="75"/>
        <v>1.4573352934986227E-2</v>
      </c>
      <c r="J87" s="90">
        <f t="shared" si="76"/>
        <v>-130.40000000000055</v>
      </c>
      <c r="K87" s="121">
        <f t="shared" si="73"/>
        <v>0.97498465316144867</v>
      </c>
      <c r="L87" s="127"/>
      <c r="M87" s="143"/>
      <c r="N87" s="90"/>
      <c r="O87" s="143"/>
      <c r="P87" s="90">
        <f t="shared" si="77"/>
        <v>0</v>
      </c>
      <c r="Q87" s="114"/>
      <c r="R87" s="123">
        <f t="shared" si="78"/>
        <v>10175.6</v>
      </c>
      <c r="S87" s="143">
        <f t="shared" si="79"/>
        <v>10175.6</v>
      </c>
      <c r="T87" s="90">
        <f t="shared" si="80"/>
        <v>5212.8</v>
      </c>
      <c r="U87" s="143">
        <f t="shared" si="81"/>
        <v>5082.3999999999996</v>
      </c>
      <c r="V87" s="90">
        <f t="shared" si="82"/>
        <v>-130.40000000000055</v>
      </c>
      <c r="W87" s="114">
        <f t="shared" si="83"/>
        <v>0.97498465316144867</v>
      </c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</row>
    <row r="88" spans="1:196" ht="27" customHeight="1" x14ac:dyDescent="0.25">
      <c r="A88" s="111"/>
      <c r="B88" s="141" t="s">
        <v>17</v>
      </c>
      <c r="C88" s="87" t="s">
        <v>147</v>
      </c>
      <c r="D88" s="87" t="s">
        <v>75</v>
      </c>
      <c r="E88" s="312" t="s">
        <v>148</v>
      </c>
      <c r="F88" s="88">
        <v>20988.6</v>
      </c>
      <c r="G88" s="88">
        <v>18027.7</v>
      </c>
      <c r="H88" s="332">
        <v>16950.099999999999</v>
      </c>
      <c r="I88" s="91">
        <f t="shared" si="75"/>
        <v>4.8602980793190233E-2</v>
      </c>
      <c r="J88" s="90">
        <f t="shared" si="76"/>
        <v>-1077.6000000000022</v>
      </c>
      <c r="K88" s="121">
        <f t="shared" si="73"/>
        <v>0.94022531992433855</v>
      </c>
      <c r="L88" s="127">
        <v>261.7</v>
      </c>
      <c r="M88" s="90">
        <v>261.7</v>
      </c>
      <c r="N88" s="90"/>
      <c r="O88" s="143"/>
      <c r="P88" s="90">
        <f t="shared" si="77"/>
        <v>0</v>
      </c>
      <c r="Q88" s="114"/>
      <c r="R88" s="123">
        <f t="shared" si="78"/>
        <v>21250.3</v>
      </c>
      <c r="S88" s="143">
        <f t="shared" si="79"/>
        <v>21250.3</v>
      </c>
      <c r="T88" s="90">
        <f t="shared" si="80"/>
        <v>18027.7</v>
      </c>
      <c r="U88" s="143">
        <f t="shared" si="81"/>
        <v>16950.099999999999</v>
      </c>
      <c r="V88" s="90">
        <f t="shared" si="82"/>
        <v>-1077.6000000000022</v>
      </c>
      <c r="W88" s="114">
        <f t="shared" si="83"/>
        <v>0.94022531992433855</v>
      </c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</row>
    <row r="89" spans="1:196" ht="3" hidden="1" customHeight="1" x14ac:dyDescent="0.25">
      <c r="A89" s="111"/>
      <c r="B89" s="141" t="s">
        <v>17</v>
      </c>
      <c r="C89" s="87" t="s">
        <v>238</v>
      </c>
      <c r="D89" s="87" t="s">
        <v>75</v>
      </c>
      <c r="E89" s="312" t="s">
        <v>239</v>
      </c>
      <c r="F89" s="88"/>
      <c r="G89" s="88"/>
      <c r="H89" s="332"/>
      <c r="I89" s="89">
        <f t="shared" si="75"/>
        <v>0</v>
      </c>
      <c r="J89" s="90">
        <f t="shared" si="76"/>
        <v>0</v>
      </c>
      <c r="K89" s="121" t="e">
        <f t="shared" si="73"/>
        <v>#DIV/0!</v>
      </c>
      <c r="L89" s="127"/>
      <c r="M89" s="90"/>
      <c r="N89" s="90"/>
      <c r="O89" s="143"/>
      <c r="P89" s="90">
        <f t="shared" si="77"/>
        <v>0</v>
      </c>
      <c r="Q89" s="114"/>
      <c r="R89" s="123">
        <f t="shared" si="78"/>
        <v>0</v>
      </c>
      <c r="S89" s="143">
        <f t="shared" si="79"/>
        <v>0</v>
      </c>
      <c r="T89" s="90">
        <f t="shared" si="80"/>
        <v>0</v>
      </c>
      <c r="U89" s="143">
        <f t="shared" si="81"/>
        <v>0</v>
      </c>
      <c r="V89" s="90">
        <f t="shared" si="82"/>
        <v>0</v>
      </c>
      <c r="W89" s="114" t="e">
        <f t="shared" si="83"/>
        <v>#DIV/0!</v>
      </c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</row>
    <row r="90" spans="1:196" ht="36.6" customHeight="1" x14ac:dyDescent="0.25">
      <c r="A90" s="111"/>
      <c r="B90" s="141" t="s">
        <v>17</v>
      </c>
      <c r="C90" s="87" t="s">
        <v>181</v>
      </c>
      <c r="D90" s="87" t="s">
        <v>74</v>
      </c>
      <c r="E90" s="312" t="s">
        <v>182</v>
      </c>
      <c r="F90" s="88"/>
      <c r="G90" s="88"/>
      <c r="H90" s="332"/>
      <c r="I90" s="91">
        <f t="shared" si="75"/>
        <v>0</v>
      </c>
      <c r="J90" s="90">
        <f t="shared" si="76"/>
        <v>0</v>
      </c>
      <c r="K90" s="121"/>
      <c r="L90" s="127">
        <v>1000</v>
      </c>
      <c r="M90" s="143">
        <v>1000</v>
      </c>
      <c r="N90" s="90">
        <v>1000</v>
      </c>
      <c r="O90" s="143">
        <v>800</v>
      </c>
      <c r="P90" s="90">
        <f t="shared" si="77"/>
        <v>-200</v>
      </c>
      <c r="Q90" s="114">
        <f t="shared" si="74"/>
        <v>0.8</v>
      </c>
      <c r="R90" s="123">
        <f t="shared" si="78"/>
        <v>1000</v>
      </c>
      <c r="S90" s="143">
        <f t="shared" si="79"/>
        <v>1000</v>
      </c>
      <c r="T90" s="90">
        <f t="shared" si="80"/>
        <v>1000</v>
      </c>
      <c r="U90" s="143">
        <f t="shared" si="81"/>
        <v>800</v>
      </c>
      <c r="V90" s="90">
        <f t="shared" si="82"/>
        <v>-200</v>
      </c>
      <c r="W90" s="114">
        <f t="shared" si="83"/>
        <v>0.8</v>
      </c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</row>
    <row r="91" spans="1:196" ht="105" hidden="1" customHeight="1" x14ac:dyDescent="0.25">
      <c r="A91" s="111"/>
      <c r="B91" s="141" t="s">
        <v>17</v>
      </c>
      <c r="C91" s="87" t="s">
        <v>218</v>
      </c>
      <c r="D91" s="87" t="s">
        <v>74</v>
      </c>
      <c r="E91" s="312" t="s">
        <v>219</v>
      </c>
      <c r="F91" s="88"/>
      <c r="G91" s="88"/>
      <c r="H91" s="332"/>
      <c r="I91" s="91">
        <f t="shared" si="75"/>
        <v>0</v>
      </c>
      <c r="J91" s="90">
        <f t="shared" si="76"/>
        <v>0</v>
      </c>
      <c r="K91" s="121"/>
      <c r="L91" s="127"/>
      <c r="M91" s="143"/>
      <c r="N91" s="90"/>
      <c r="O91" s="143"/>
      <c r="P91" s="90">
        <f t="shared" si="77"/>
        <v>0</v>
      </c>
      <c r="Q91" s="114" t="e">
        <f t="shared" si="74"/>
        <v>#DIV/0!</v>
      </c>
      <c r="R91" s="123">
        <f t="shared" si="78"/>
        <v>0</v>
      </c>
      <c r="S91" s="143">
        <f t="shared" si="79"/>
        <v>0</v>
      </c>
      <c r="T91" s="90">
        <f t="shared" si="80"/>
        <v>0</v>
      </c>
      <c r="U91" s="143">
        <f t="shared" si="81"/>
        <v>0</v>
      </c>
      <c r="V91" s="83">
        <f t="shared" si="82"/>
        <v>0</v>
      </c>
      <c r="W91" s="114" t="e">
        <f t="shared" si="83"/>
        <v>#DIV/0!</v>
      </c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</row>
    <row r="92" spans="1:196" s="77" customFormat="1" ht="122.45" hidden="1" customHeight="1" thickBot="1" x14ac:dyDescent="0.35">
      <c r="A92" s="144"/>
      <c r="B92" s="175"/>
      <c r="C92" s="234"/>
      <c r="D92" s="146"/>
      <c r="E92" s="313" t="s">
        <v>246</v>
      </c>
      <c r="F92" s="154"/>
      <c r="G92" s="154"/>
      <c r="H92" s="224"/>
      <c r="I92" s="164">
        <f t="shared" si="75"/>
        <v>0</v>
      </c>
      <c r="J92" s="167">
        <f t="shared" si="76"/>
        <v>0</v>
      </c>
      <c r="K92" s="203"/>
      <c r="L92" s="215"/>
      <c r="M92" s="149"/>
      <c r="N92" s="149"/>
      <c r="O92" s="224"/>
      <c r="P92" s="149">
        <f t="shared" si="77"/>
        <v>0</v>
      </c>
      <c r="Q92" s="152" t="e">
        <f t="shared" si="74"/>
        <v>#DIV/0!</v>
      </c>
      <c r="R92" s="209">
        <f t="shared" si="78"/>
        <v>0</v>
      </c>
      <c r="S92" s="149">
        <f t="shared" si="79"/>
        <v>0</v>
      </c>
      <c r="T92" s="149">
        <f t="shared" si="80"/>
        <v>0</v>
      </c>
      <c r="U92" s="228">
        <f t="shared" si="81"/>
        <v>0</v>
      </c>
      <c r="V92" s="137">
        <f t="shared" si="82"/>
        <v>0</v>
      </c>
      <c r="W92" s="152" t="e">
        <f t="shared" si="83"/>
        <v>#DIV/0!</v>
      </c>
      <c r="X92" s="74"/>
      <c r="Y92" s="74"/>
      <c r="Z92" s="74"/>
      <c r="AA92" s="74"/>
      <c r="AB92" s="74"/>
      <c r="AC92" s="74"/>
      <c r="AD92" s="74"/>
      <c r="AE92" s="74"/>
      <c r="AF92" s="74"/>
      <c r="AG92" s="74"/>
      <c r="AH92" s="74"/>
      <c r="AI92" s="74"/>
      <c r="AJ92" s="74"/>
      <c r="AK92" s="74"/>
      <c r="AL92" s="74"/>
      <c r="AM92" s="74"/>
      <c r="AN92" s="74"/>
      <c r="AO92" s="74"/>
      <c r="AP92" s="74"/>
      <c r="AQ92" s="74"/>
      <c r="AR92" s="75"/>
      <c r="AS92" s="75"/>
      <c r="AT92" s="75"/>
      <c r="AU92" s="75"/>
      <c r="AV92" s="75"/>
      <c r="AW92" s="75"/>
      <c r="AX92" s="75"/>
      <c r="AY92" s="75"/>
      <c r="AZ92" s="75"/>
      <c r="BA92" s="75"/>
      <c r="BB92" s="75"/>
      <c r="BC92" s="75"/>
      <c r="BD92" s="75"/>
      <c r="BE92" s="75"/>
      <c r="BF92" s="75"/>
      <c r="BG92" s="75"/>
      <c r="BH92" s="75"/>
      <c r="BI92" s="75"/>
      <c r="BJ92" s="75"/>
      <c r="BK92" s="75"/>
      <c r="BL92" s="75"/>
      <c r="BM92" s="75"/>
      <c r="BN92" s="75"/>
      <c r="BO92" s="75"/>
      <c r="BP92" s="75"/>
      <c r="BQ92" s="75"/>
      <c r="BR92" s="75"/>
      <c r="BS92" s="75"/>
      <c r="BT92" s="75"/>
      <c r="BU92" s="75"/>
      <c r="BV92" s="75"/>
      <c r="BW92" s="75"/>
      <c r="BX92" s="75"/>
      <c r="BY92" s="75"/>
      <c r="BZ92" s="75"/>
      <c r="CA92" s="75"/>
      <c r="CB92" s="75"/>
      <c r="CC92" s="75"/>
      <c r="CD92" s="75"/>
      <c r="CE92" s="75"/>
      <c r="CF92" s="75"/>
      <c r="CG92" s="75"/>
      <c r="CH92" s="75"/>
      <c r="CI92" s="75"/>
      <c r="CJ92" s="75"/>
      <c r="CK92" s="75"/>
      <c r="CL92" s="75"/>
      <c r="CM92" s="75"/>
      <c r="CN92" s="75"/>
      <c r="CO92" s="75"/>
      <c r="CP92" s="75"/>
      <c r="CQ92" s="75"/>
      <c r="CR92" s="75"/>
      <c r="CS92" s="75"/>
      <c r="CT92" s="75"/>
      <c r="CU92" s="75"/>
      <c r="CV92" s="75"/>
      <c r="CW92" s="75"/>
      <c r="CX92" s="75"/>
      <c r="CY92" s="75"/>
      <c r="CZ92" s="75"/>
      <c r="DA92" s="75"/>
      <c r="DB92" s="75"/>
      <c r="DC92" s="75"/>
      <c r="DD92" s="75"/>
      <c r="DE92" s="75"/>
      <c r="DF92" s="75"/>
      <c r="DG92" s="75"/>
      <c r="DH92" s="75"/>
      <c r="DI92" s="75"/>
      <c r="DJ92" s="75"/>
      <c r="DK92" s="75"/>
      <c r="DL92" s="75"/>
      <c r="DM92" s="75"/>
      <c r="DN92" s="75"/>
      <c r="DO92" s="75"/>
      <c r="DP92" s="75"/>
      <c r="DQ92" s="75"/>
      <c r="DR92" s="75"/>
      <c r="DS92" s="75"/>
      <c r="DT92" s="75"/>
      <c r="DU92" s="75"/>
      <c r="DV92" s="75"/>
      <c r="DW92" s="75"/>
      <c r="DX92" s="75"/>
      <c r="DY92" s="75"/>
      <c r="DZ92" s="75"/>
      <c r="EA92" s="75"/>
      <c r="EB92" s="75"/>
      <c r="EC92" s="75"/>
      <c r="ED92" s="75"/>
      <c r="EE92" s="75"/>
      <c r="EF92" s="75"/>
      <c r="EG92" s="75"/>
      <c r="EH92" s="75"/>
      <c r="EI92" s="75"/>
      <c r="EJ92" s="75"/>
      <c r="EK92" s="75"/>
      <c r="EL92" s="75"/>
      <c r="EM92" s="75"/>
      <c r="EN92" s="75"/>
      <c r="EO92" s="75"/>
      <c r="EP92" s="75"/>
      <c r="EQ92" s="75"/>
      <c r="ER92" s="75"/>
      <c r="ES92" s="75"/>
      <c r="ET92" s="75"/>
      <c r="EU92" s="75"/>
      <c r="EV92" s="75"/>
      <c r="EW92" s="75"/>
      <c r="EX92" s="75"/>
      <c r="EY92" s="75"/>
      <c r="EZ92" s="75"/>
      <c r="FA92" s="75"/>
      <c r="FB92" s="75"/>
      <c r="FC92" s="75"/>
      <c r="FD92" s="75"/>
      <c r="FE92" s="75"/>
      <c r="FF92" s="75"/>
      <c r="FG92" s="75"/>
      <c r="FH92" s="75"/>
      <c r="FI92" s="75"/>
      <c r="FJ92" s="75"/>
      <c r="FK92" s="75"/>
      <c r="FL92" s="75"/>
      <c r="FM92" s="75"/>
      <c r="FN92" s="75"/>
      <c r="FO92" s="75"/>
      <c r="FP92" s="75"/>
      <c r="FQ92" s="75"/>
      <c r="FR92" s="75"/>
      <c r="FS92" s="75"/>
      <c r="FT92" s="75"/>
      <c r="FU92" s="75"/>
      <c r="FV92" s="75"/>
      <c r="FW92" s="75"/>
      <c r="FX92" s="75"/>
      <c r="FY92" s="75"/>
      <c r="FZ92" s="75"/>
      <c r="GA92" s="75"/>
      <c r="GB92" s="75"/>
      <c r="GC92" s="75"/>
      <c r="GD92" s="75"/>
      <c r="GE92" s="76"/>
      <c r="GF92" s="76"/>
      <c r="GG92" s="76"/>
      <c r="GH92" s="76"/>
      <c r="GI92" s="76"/>
      <c r="GJ92" s="76"/>
      <c r="GK92" s="76"/>
      <c r="GL92" s="76"/>
      <c r="GM92" s="76"/>
      <c r="GN92" s="76"/>
    </row>
    <row r="93" spans="1:196" s="8" customFormat="1" ht="31.5" hidden="1" customHeight="1" thickBot="1" x14ac:dyDescent="0.3">
      <c r="A93" s="113">
        <v>11</v>
      </c>
      <c r="B93" s="176">
        <v>180404</v>
      </c>
      <c r="C93" s="103" t="s">
        <v>220</v>
      </c>
      <c r="D93" s="103" t="s">
        <v>222</v>
      </c>
      <c r="E93" s="314" t="s">
        <v>221</v>
      </c>
      <c r="F93" s="104"/>
      <c r="G93" s="104"/>
      <c r="H93" s="184"/>
      <c r="I93" s="105">
        <f t="shared" si="75"/>
        <v>0</v>
      </c>
      <c r="J93" s="83">
        <f t="shared" si="76"/>
        <v>0</v>
      </c>
      <c r="K93" s="204"/>
      <c r="L93" s="126"/>
      <c r="M93" s="83"/>
      <c r="N93" s="83"/>
      <c r="O93" s="184"/>
      <c r="P93" s="83">
        <f t="shared" si="77"/>
        <v>0</v>
      </c>
      <c r="Q93" s="112"/>
      <c r="R93" s="122">
        <f t="shared" si="78"/>
        <v>0</v>
      </c>
      <c r="S93" s="134">
        <f t="shared" si="79"/>
        <v>0</v>
      </c>
      <c r="T93" s="83">
        <f t="shared" si="80"/>
        <v>0</v>
      </c>
      <c r="U93" s="134">
        <f t="shared" si="81"/>
        <v>0</v>
      </c>
      <c r="V93" s="83">
        <f>U93-T93</f>
        <v>0</v>
      </c>
      <c r="W93" s="112" t="e">
        <f t="shared" si="83"/>
        <v>#DIV/0!</v>
      </c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  <c r="BZ93" s="30"/>
      <c r="CA93" s="30"/>
      <c r="CB93" s="30"/>
      <c r="CC93" s="30"/>
      <c r="CD93" s="30"/>
      <c r="CE93" s="30"/>
      <c r="CF93" s="30"/>
      <c r="CG93" s="30"/>
      <c r="CH93" s="30"/>
      <c r="CI93" s="30"/>
      <c r="CJ93" s="30"/>
      <c r="CK93" s="30"/>
      <c r="CL93" s="30"/>
      <c r="CM93" s="30"/>
      <c r="CN93" s="30"/>
      <c r="CO93" s="30"/>
      <c r="CP93" s="30"/>
      <c r="CQ93" s="30"/>
      <c r="CR93" s="30"/>
      <c r="CS93" s="30"/>
      <c r="CT93" s="30"/>
      <c r="CU93" s="30"/>
      <c r="CV93" s="30"/>
      <c r="CW93" s="30"/>
      <c r="CX93" s="30"/>
      <c r="CY93" s="30"/>
      <c r="CZ93" s="30"/>
      <c r="DA93" s="30"/>
      <c r="DB93" s="30"/>
      <c r="DC93" s="30"/>
      <c r="DD93" s="30"/>
      <c r="DE93" s="30"/>
      <c r="DF93" s="30"/>
      <c r="DG93" s="30"/>
      <c r="DH93" s="30"/>
      <c r="DI93" s="30"/>
      <c r="DJ93" s="30"/>
      <c r="DK93" s="30"/>
      <c r="DL93" s="30"/>
      <c r="DM93" s="30"/>
      <c r="DN93" s="30"/>
      <c r="DO93" s="30"/>
      <c r="DP93" s="30"/>
      <c r="DQ93" s="30"/>
      <c r="DR93" s="30"/>
      <c r="DS93" s="30"/>
      <c r="DT93" s="30"/>
      <c r="DU93" s="30"/>
      <c r="DV93" s="30"/>
      <c r="DW93" s="30"/>
      <c r="DX93" s="30"/>
      <c r="DY93" s="30"/>
      <c r="DZ93" s="30"/>
      <c r="EA93" s="30"/>
      <c r="EB93" s="30"/>
      <c r="EC93" s="30"/>
      <c r="ED93" s="30"/>
      <c r="EE93" s="30"/>
      <c r="EF93" s="30"/>
      <c r="EG93" s="30"/>
      <c r="EH93" s="30"/>
      <c r="EI93" s="30"/>
      <c r="EJ93" s="30"/>
      <c r="EK93" s="30"/>
      <c r="EL93" s="30"/>
      <c r="EM93" s="30"/>
      <c r="EN93" s="30"/>
      <c r="EO93" s="30"/>
      <c r="EP93" s="30"/>
      <c r="EQ93" s="30"/>
      <c r="ER93" s="30"/>
      <c r="ES93" s="30"/>
      <c r="ET93" s="30"/>
      <c r="EU93" s="30"/>
      <c r="EV93" s="30"/>
      <c r="EW93" s="30"/>
      <c r="EX93" s="30"/>
      <c r="EY93" s="30"/>
      <c r="EZ93" s="30"/>
      <c r="FA93" s="30"/>
      <c r="FB93" s="30"/>
      <c r="FC93" s="30"/>
      <c r="FD93" s="30"/>
      <c r="FE93" s="30"/>
      <c r="FF93" s="30"/>
      <c r="FG93" s="30"/>
      <c r="FH93" s="30"/>
      <c r="FI93" s="30"/>
      <c r="FJ93" s="30"/>
      <c r="FK93" s="30"/>
      <c r="FL93" s="30"/>
      <c r="FM93" s="30"/>
      <c r="FN93" s="30"/>
      <c r="FO93" s="30"/>
      <c r="FP93" s="30"/>
      <c r="FQ93" s="30"/>
      <c r="FR93" s="30"/>
      <c r="FS93" s="30"/>
      <c r="FT93" s="30"/>
      <c r="FU93" s="30"/>
      <c r="FV93" s="30"/>
      <c r="FW93" s="30"/>
      <c r="FX93" s="30"/>
      <c r="FY93" s="30"/>
      <c r="FZ93" s="30"/>
      <c r="GA93" s="30"/>
      <c r="GB93" s="30"/>
      <c r="GC93" s="30"/>
      <c r="GD93" s="30"/>
      <c r="GE93" s="54"/>
      <c r="GF93" s="54"/>
      <c r="GG93" s="54"/>
      <c r="GH93" s="54"/>
      <c r="GI93" s="54"/>
      <c r="GJ93" s="54"/>
      <c r="GK93" s="54"/>
      <c r="GL93" s="54"/>
      <c r="GM93" s="54"/>
      <c r="GN93" s="54"/>
    </row>
    <row r="94" spans="1:196" s="8" customFormat="1" ht="36" customHeight="1" thickBot="1" x14ac:dyDescent="0.3">
      <c r="A94" s="113">
        <v>10</v>
      </c>
      <c r="B94" s="176">
        <v>180404</v>
      </c>
      <c r="C94" s="103" t="s">
        <v>79</v>
      </c>
      <c r="D94" s="103" t="s">
        <v>164</v>
      </c>
      <c r="E94" s="314" t="s">
        <v>165</v>
      </c>
      <c r="F94" s="104"/>
      <c r="G94" s="104"/>
      <c r="H94" s="184"/>
      <c r="I94" s="177">
        <f t="shared" si="75"/>
        <v>0</v>
      </c>
      <c r="J94" s="178">
        <f t="shared" si="76"/>
        <v>0</v>
      </c>
      <c r="K94" s="204"/>
      <c r="L94" s="126">
        <v>19785.2</v>
      </c>
      <c r="M94" s="83">
        <v>19785.2</v>
      </c>
      <c r="N94" s="83">
        <v>9694.7000000000007</v>
      </c>
      <c r="O94" s="184">
        <v>1117.8</v>
      </c>
      <c r="P94" s="83">
        <f t="shared" si="77"/>
        <v>-8576.9000000000015</v>
      </c>
      <c r="Q94" s="112">
        <f t="shared" si="74"/>
        <v>0.11530011243256623</v>
      </c>
      <c r="R94" s="122">
        <f t="shared" si="78"/>
        <v>19785.2</v>
      </c>
      <c r="S94" s="134">
        <f t="shared" si="79"/>
        <v>19785.2</v>
      </c>
      <c r="T94" s="83">
        <f t="shared" si="80"/>
        <v>9694.7000000000007</v>
      </c>
      <c r="U94" s="134">
        <f t="shared" si="81"/>
        <v>1117.8</v>
      </c>
      <c r="V94" s="83">
        <f t="shared" si="82"/>
        <v>-8576.9000000000015</v>
      </c>
      <c r="W94" s="112">
        <f t="shared" si="83"/>
        <v>0.11530011243256623</v>
      </c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0"/>
      <c r="CF94" s="30"/>
      <c r="CG94" s="30"/>
      <c r="CH94" s="30"/>
      <c r="CI94" s="30"/>
      <c r="CJ94" s="30"/>
      <c r="CK94" s="30"/>
      <c r="CL94" s="30"/>
      <c r="CM94" s="30"/>
      <c r="CN94" s="30"/>
      <c r="CO94" s="30"/>
      <c r="CP94" s="30"/>
      <c r="CQ94" s="30"/>
      <c r="CR94" s="30"/>
      <c r="CS94" s="30"/>
      <c r="CT94" s="30"/>
      <c r="CU94" s="30"/>
      <c r="CV94" s="30"/>
      <c r="CW94" s="30"/>
      <c r="CX94" s="30"/>
      <c r="CY94" s="30"/>
      <c r="CZ94" s="30"/>
      <c r="DA94" s="30"/>
      <c r="DB94" s="30"/>
      <c r="DC94" s="30"/>
      <c r="DD94" s="30"/>
      <c r="DE94" s="30"/>
      <c r="DF94" s="30"/>
      <c r="DG94" s="30"/>
      <c r="DH94" s="30"/>
      <c r="DI94" s="30"/>
      <c r="DJ94" s="30"/>
      <c r="DK94" s="30"/>
      <c r="DL94" s="30"/>
      <c r="DM94" s="30"/>
      <c r="DN94" s="30"/>
      <c r="DO94" s="30"/>
      <c r="DP94" s="30"/>
      <c r="DQ94" s="30"/>
      <c r="DR94" s="30"/>
      <c r="DS94" s="30"/>
      <c r="DT94" s="30"/>
      <c r="DU94" s="30"/>
      <c r="DV94" s="30"/>
      <c r="DW94" s="30"/>
      <c r="DX94" s="30"/>
      <c r="DY94" s="30"/>
      <c r="DZ94" s="30"/>
      <c r="EA94" s="30"/>
      <c r="EB94" s="30"/>
      <c r="EC94" s="30"/>
      <c r="ED94" s="30"/>
      <c r="EE94" s="30"/>
      <c r="EF94" s="30"/>
      <c r="EG94" s="30"/>
      <c r="EH94" s="30"/>
      <c r="EI94" s="30"/>
      <c r="EJ94" s="30"/>
      <c r="EK94" s="30"/>
      <c r="EL94" s="30"/>
      <c r="EM94" s="30"/>
      <c r="EN94" s="30"/>
      <c r="EO94" s="30"/>
      <c r="EP94" s="30"/>
      <c r="EQ94" s="30"/>
      <c r="ER94" s="30"/>
      <c r="ES94" s="30"/>
      <c r="ET94" s="30"/>
      <c r="EU94" s="30"/>
      <c r="EV94" s="30"/>
      <c r="EW94" s="30"/>
      <c r="EX94" s="30"/>
      <c r="EY94" s="30"/>
      <c r="EZ94" s="30"/>
      <c r="FA94" s="30"/>
      <c r="FB94" s="30"/>
      <c r="FC94" s="30"/>
      <c r="FD94" s="30"/>
      <c r="FE94" s="30"/>
      <c r="FF94" s="30"/>
      <c r="FG94" s="30"/>
      <c r="FH94" s="30"/>
      <c r="FI94" s="30"/>
      <c r="FJ94" s="30"/>
      <c r="FK94" s="30"/>
      <c r="FL94" s="30"/>
      <c r="FM94" s="30"/>
      <c r="FN94" s="30"/>
      <c r="FO94" s="30"/>
      <c r="FP94" s="30"/>
      <c r="FQ94" s="30"/>
      <c r="FR94" s="30"/>
      <c r="FS94" s="30"/>
      <c r="FT94" s="30"/>
      <c r="FU94" s="30"/>
      <c r="FV94" s="30"/>
      <c r="FW94" s="30"/>
      <c r="FX94" s="30"/>
      <c r="FY94" s="30"/>
      <c r="FZ94" s="30"/>
      <c r="GA94" s="30"/>
      <c r="GB94" s="30"/>
      <c r="GC94" s="30"/>
      <c r="GD94" s="30"/>
      <c r="GE94" s="54"/>
      <c r="GF94" s="54"/>
      <c r="GG94" s="54"/>
      <c r="GH94" s="54"/>
      <c r="GI94" s="54"/>
      <c r="GJ94" s="54"/>
      <c r="GK94" s="54"/>
      <c r="GL94" s="54"/>
      <c r="GM94" s="54"/>
      <c r="GN94" s="54"/>
    </row>
    <row r="95" spans="1:196" s="8" customFormat="1" ht="23.25" customHeight="1" thickBot="1" x14ac:dyDescent="0.3">
      <c r="A95" s="113">
        <v>11</v>
      </c>
      <c r="B95" s="176">
        <v>180404</v>
      </c>
      <c r="C95" s="103" t="s">
        <v>186</v>
      </c>
      <c r="D95" s="103" t="s">
        <v>164</v>
      </c>
      <c r="E95" s="314" t="s">
        <v>187</v>
      </c>
      <c r="F95" s="104"/>
      <c r="G95" s="104"/>
      <c r="H95" s="184"/>
      <c r="I95" s="177">
        <f t="shared" si="75"/>
        <v>0</v>
      </c>
      <c r="J95" s="178">
        <f t="shared" si="76"/>
        <v>0</v>
      </c>
      <c r="K95" s="204"/>
      <c r="L95" s="126">
        <v>2940.7</v>
      </c>
      <c r="M95" s="134">
        <v>2940.7</v>
      </c>
      <c r="N95" s="83">
        <v>2790.7</v>
      </c>
      <c r="O95" s="184">
        <v>1187.9000000000001</v>
      </c>
      <c r="P95" s="83">
        <f t="shared" si="77"/>
        <v>-1602.7999999999997</v>
      </c>
      <c r="Q95" s="112">
        <f t="shared" si="74"/>
        <v>0.42566381194682346</v>
      </c>
      <c r="R95" s="122">
        <f t="shared" si="78"/>
        <v>2940.7</v>
      </c>
      <c r="S95" s="134">
        <f t="shared" si="79"/>
        <v>2940.7</v>
      </c>
      <c r="T95" s="83">
        <f t="shared" si="80"/>
        <v>2790.7</v>
      </c>
      <c r="U95" s="134">
        <f t="shared" si="81"/>
        <v>1187.9000000000001</v>
      </c>
      <c r="V95" s="83">
        <f t="shared" si="82"/>
        <v>-1602.7999999999997</v>
      </c>
      <c r="W95" s="112">
        <f t="shared" si="83"/>
        <v>0.42566381194682346</v>
      </c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/>
      <c r="BT95" s="30"/>
      <c r="BU95" s="30"/>
      <c r="BV95" s="30"/>
      <c r="BW95" s="30"/>
      <c r="BX95" s="30"/>
      <c r="BY95" s="30"/>
      <c r="BZ95" s="30"/>
      <c r="CA95" s="30"/>
      <c r="CB95" s="30"/>
      <c r="CC95" s="30"/>
      <c r="CD95" s="30"/>
      <c r="CE95" s="30"/>
      <c r="CF95" s="30"/>
      <c r="CG95" s="30"/>
      <c r="CH95" s="30"/>
      <c r="CI95" s="30"/>
      <c r="CJ95" s="30"/>
      <c r="CK95" s="30"/>
      <c r="CL95" s="30"/>
      <c r="CM95" s="30"/>
      <c r="CN95" s="30"/>
      <c r="CO95" s="30"/>
      <c r="CP95" s="30"/>
      <c r="CQ95" s="30"/>
      <c r="CR95" s="30"/>
      <c r="CS95" s="30"/>
      <c r="CT95" s="30"/>
      <c r="CU95" s="30"/>
      <c r="CV95" s="30"/>
      <c r="CW95" s="30"/>
      <c r="CX95" s="30"/>
      <c r="CY95" s="30"/>
      <c r="CZ95" s="30"/>
      <c r="DA95" s="30"/>
      <c r="DB95" s="30"/>
      <c r="DC95" s="30"/>
      <c r="DD95" s="30"/>
      <c r="DE95" s="30"/>
      <c r="DF95" s="30"/>
      <c r="DG95" s="30"/>
      <c r="DH95" s="30"/>
      <c r="DI95" s="30"/>
      <c r="DJ95" s="30"/>
      <c r="DK95" s="30"/>
      <c r="DL95" s="30"/>
      <c r="DM95" s="30"/>
      <c r="DN95" s="30"/>
      <c r="DO95" s="30"/>
      <c r="DP95" s="30"/>
      <c r="DQ95" s="30"/>
      <c r="DR95" s="30"/>
      <c r="DS95" s="30"/>
      <c r="DT95" s="30"/>
      <c r="DU95" s="30"/>
      <c r="DV95" s="30"/>
      <c r="DW95" s="30"/>
      <c r="DX95" s="30"/>
      <c r="DY95" s="30"/>
      <c r="DZ95" s="30"/>
      <c r="EA95" s="30"/>
      <c r="EB95" s="30"/>
      <c r="EC95" s="30"/>
      <c r="ED95" s="30"/>
      <c r="EE95" s="30"/>
      <c r="EF95" s="30"/>
      <c r="EG95" s="30"/>
      <c r="EH95" s="30"/>
      <c r="EI95" s="30"/>
      <c r="EJ95" s="30"/>
      <c r="EK95" s="30"/>
      <c r="EL95" s="30"/>
      <c r="EM95" s="30"/>
      <c r="EN95" s="30"/>
      <c r="EO95" s="30"/>
      <c r="EP95" s="30"/>
      <c r="EQ95" s="30"/>
      <c r="ER95" s="30"/>
      <c r="ES95" s="30"/>
      <c r="ET95" s="30"/>
      <c r="EU95" s="30"/>
      <c r="EV95" s="30"/>
      <c r="EW95" s="30"/>
      <c r="EX95" s="30"/>
      <c r="EY95" s="30"/>
      <c r="EZ95" s="30"/>
      <c r="FA95" s="30"/>
      <c r="FB95" s="30"/>
      <c r="FC95" s="30"/>
      <c r="FD95" s="30"/>
      <c r="FE95" s="30"/>
      <c r="FF95" s="30"/>
      <c r="FG95" s="30"/>
      <c r="FH95" s="30"/>
      <c r="FI95" s="30"/>
      <c r="FJ95" s="30"/>
      <c r="FK95" s="30"/>
      <c r="FL95" s="30"/>
      <c r="FM95" s="30"/>
      <c r="FN95" s="30"/>
      <c r="FO95" s="30"/>
      <c r="FP95" s="30"/>
      <c r="FQ95" s="30"/>
      <c r="FR95" s="30"/>
      <c r="FS95" s="30"/>
      <c r="FT95" s="30"/>
      <c r="FU95" s="30"/>
      <c r="FV95" s="30"/>
      <c r="FW95" s="30"/>
      <c r="FX95" s="30"/>
      <c r="FY95" s="30"/>
      <c r="FZ95" s="30"/>
      <c r="GA95" s="30"/>
      <c r="GB95" s="30"/>
      <c r="GC95" s="30"/>
      <c r="GD95" s="30"/>
      <c r="GE95" s="54"/>
      <c r="GF95" s="54"/>
      <c r="GG95" s="54"/>
      <c r="GH95" s="54"/>
      <c r="GI95" s="54"/>
      <c r="GJ95" s="54"/>
      <c r="GK95" s="54"/>
      <c r="GL95" s="54"/>
      <c r="GM95" s="54"/>
      <c r="GN95" s="54"/>
    </row>
    <row r="96" spans="1:196" s="8" customFormat="1" ht="25.9" customHeight="1" thickBot="1" x14ac:dyDescent="0.3">
      <c r="A96" s="113">
        <v>12</v>
      </c>
      <c r="B96" s="176"/>
      <c r="C96" s="103" t="s">
        <v>253</v>
      </c>
      <c r="D96" s="103" t="s">
        <v>164</v>
      </c>
      <c r="E96" s="314" t="s">
        <v>254</v>
      </c>
      <c r="F96" s="104"/>
      <c r="G96" s="104"/>
      <c r="H96" s="184"/>
      <c r="I96" s="177">
        <f t="shared" si="75"/>
        <v>0</v>
      </c>
      <c r="J96" s="178">
        <f t="shared" si="76"/>
        <v>0</v>
      </c>
      <c r="K96" s="204"/>
      <c r="L96" s="126">
        <v>15145</v>
      </c>
      <c r="M96" s="134">
        <v>15145</v>
      </c>
      <c r="N96" s="83">
        <v>15145</v>
      </c>
      <c r="O96" s="184">
        <v>9031.2999999999993</v>
      </c>
      <c r="P96" s="83">
        <f t="shared" si="77"/>
        <v>-6113.7000000000007</v>
      </c>
      <c r="Q96" s="112">
        <f t="shared" si="74"/>
        <v>0.59632221855397816</v>
      </c>
      <c r="R96" s="122">
        <f t="shared" si="78"/>
        <v>15145</v>
      </c>
      <c r="S96" s="134">
        <f t="shared" si="79"/>
        <v>15145</v>
      </c>
      <c r="T96" s="83">
        <f t="shared" si="80"/>
        <v>15145</v>
      </c>
      <c r="U96" s="134">
        <f t="shared" si="81"/>
        <v>9031.2999999999993</v>
      </c>
      <c r="V96" s="83">
        <f t="shared" si="82"/>
        <v>-6113.7000000000007</v>
      </c>
      <c r="W96" s="112">
        <f t="shared" si="83"/>
        <v>0.59632221855397816</v>
      </c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30"/>
      <c r="BY96" s="30"/>
      <c r="BZ96" s="30"/>
      <c r="CA96" s="30"/>
      <c r="CB96" s="30"/>
      <c r="CC96" s="30"/>
      <c r="CD96" s="30"/>
      <c r="CE96" s="30"/>
      <c r="CF96" s="30"/>
      <c r="CG96" s="30"/>
      <c r="CH96" s="30"/>
      <c r="CI96" s="30"/>
      <c r="CJ96" s="30"/>
      <c r="CK96" s="30"/>
      <c r="CL96" s="30"/>
      <c r="CM96" s="30"/>
      <c r="CN96" s="30"/>
      <c r="CO96" s="30"/>
      <c r="CP96" s="30"/>
      <c r="CQ96" s="30"/>
      <c r="CR96" s="30"/>
      <c r="CS96" s="30"/>
      <c r="CT96" s="30"/>
      <c r="CU96" s="30"/>
      <c r="CV96" s="30"/>
      <c r="CW96" s="30"/>
      <c r="CX96" s="30"/>
      <c r="CY96" s="30"/>
      <c r="CZ96" s="30"/>
      <c r="DA96" s="30"/>
      <c r="DB96" s="30"/>
      <c r="DC96" s="30"/>
      <c r="DD96" s="30"/>
      <c r="DE96" s="30"/>
      <c r="DF96" s="30"/>
      <c r="DG96" s="30"/>
      <c r="DH96" s="30"/>
      <c r="DI96" s="30"/>
      <c r="DJ96" s="30"/>
      <c r="DK96" s="30"/>
      <c r="DL96" s="30"/>
      <c r="DM96" s="30"/>
      <c r="DN96" s="30"/>
      <c r="DO96" s="30"/>
      <c r="DP96" s="30"/>
      <c r="DQ96" s="30"/>
      <c r="DR96" s="30"/>
      <c r="DS96" s="30"/>
      <c r="DT96" s="30"/>
      <c r="DU96" s="30"/>
      <c r="DV96" s="30"/>
      <c r="DW96" s="30"/>
      <c r="DX96" s="30"/>
      <c r="DY96" s="30"/>
      <c r="DZ96" s="30"/>
      <c r="EA96" s="30"/>
      <c r="EB96" s="30"/>
      <c r="EC96" s="30"/>
      <c r="ED96" s="30"/>
      <c r="EE96" s="30"/>
      <c r="EF96" s="30"/>
      <c r="EG96" s="30"/>
      <c r="EH96" s="30"/>
      <c r="EI96" s="30"/>
      <c r="EJ96" s="30"/>
      <c r="EK96" s="30"/>
      <c r="EL96" s="30"/>
      <c r="EM96" s="30"/>
      <c r="EN96" s="30"/>
      <c r="EO96" s="30"/>
      <c r="EP96" s="30"/>
      <c r="EQ96" s="30"/>
      <c r="ER96" s="30"/>
      <c r="ES96" s="30"/>
      <c r="ET96" s="30"/>
      <c r="EU96" s="30"/>
      <c r="EV96" s="30"/>
      <c r="EW96" s="30"/>
      <c r="EX96" s="30"/>
      <c r="EY96" s="30"/>
      <c r="EZ96" s="30"/>
      <c r="FA96" s="30"/>
      <c r="FB96" s="30"/>
      <c r="FC96" s="30"/>
      <c r="FD96" s="30"/>
      <c r="FE96" s="30"/>
      <c r="FF96" s="30"/>
      <c r="FG96" s="30"/>
      <c r="FH96" s="30"/>
      <c r="FI96" s="30"/>
      <c r="FJ96" s="30"/>
      <c r="FK96" s="30"/>
      <c r="FL96" s="30"/>
      <c r="FM96" s="30"/>
      <c r="FN96" s="30"/>
      <c r="FO96" s="30"/>
      <c r="FP96" s="30"/>
      <c r="FQ96" s="30"/>
      <c r="FR96" s="30"/>
      <c r="FS96" s="30"/>
      <c r="FT96" s="30"/>
      <c r="FU96" s="30"/>
      <c r="FV96" s="30"/>
      <c r="FW96" s="30"/>
      <c r="FX96" s="30"/>
      <c r="FY96" s="30"/>
      <c r="FZ96" s="30"/>
      <c r="GA96" s="30"/>
      <c r="GB96" s="30"/>
      <c r="GC96" s="30"/>
      <c r="GD96" s="30"/>
      <c r="GE96" s="54"/>
      <c r="GF96" s="54"/>
      <c r="GG96" s="54"/>
      <c r="GH96" s="54"/>
      <c r="GI96" s="54"/>
      <c r="GJ96" s="54"/>
      <c r="GK96" s="54"/>
      <c r="GL96" s="54"/>
      <c r="GM96" s="54"/>
      <c r="GN96" s="54"/>
    </row>
    <row r="97" spans="1:196" s="8" customFormat="1" ht="25.9" customHeight="1" thickBot="1" x14ac:dyDescent="0.3">
      <c r="A97" s="113">
        <v>13</v>
      </c>
      <c r="B97" s="176"/>
      <c r="C97" s="103" t="s">
        <v>286</v>
      </c>
      <c r="D97" s="103" t="s">
        <v>164</v>
      </c>
      <c r="E97" s="314" t="s">
        <v>287</v>
      </c>
      <c r="F97" s="104"/>
      <c r="G97" s="104"/>
      <c r="H97" s="184"/>
      <c r="I97" s="177">
        <f t="shared" ref="I97" si="88">H97/$H$6</f>
        <v>0</v>
      </c>
      <c r="J97" s="178">
        <f t="shared" ref="J97" si="89">H97-G97</f>
        <v>0</v>
      </c>
      <c r="K97" s="204"/>
      <c r="L97" s="126">
        <v>65</v>
      </c>
      <c r="M97" s="134">
        <v>65</v>
      </c>
      <c r="N97" s="83">
        <v>65</v>
      </c>
      <c r="O97" s="184"/>
      <c r="P97" s="83">
        <f t="shared" ref="P97" si="90">O97-N97</f>
        <v>-65</v>
      </c>
      <c r="Q97" s="112"/>
      <c r="R97" s="122">
        <f t="shared" ref="R97" si="91">SUM(F97,L97)</f>
        <v>65</v>
      </c>
      <c r="S97" s="134">
        <f t="shared" ref="S97" si="92">SUM(F97,M97)</f>
        <v>65</v>
      </c>
      <c r="T97" s="83">
        <f t="shared" ref="T97" si="93">SUM(G97,N97)</f>
        <v>65</v>
      </c>
      <c r="U97" s="134">
        <f t="shared" ref="U97" si="94">SUM(H97,O97)</f>
        <v>0</v>
      </c>
      <c r="V97" s="83">
        <f t="shared" ref="V97" si="95">U97-T97</f>
        <v>-65</v>
      </c>
      <c r="W97" s="112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0"/>
      <c r="BR97" s="30"/>
      <c r="BS97" s="30"/>
      <c r="BT97" s="30"/>
      <c r="BU97" s="30"/>
      <c r="BV97" s="30"/>
      <c r="BW97" s="30"/>
      <c r="BX97" s="30"/>
      <c r="BY97" s="30"/>
      <c r="BZ97" s="30"/>
      <c r="CA97" s="30"/>
      <c r="CB97" s="30"/>
      <c r="CC97" s="30"/>
      <c r="CD97" s="30"/>
      <c r="CE97" s="30"/>
      <c r="CF97" s="30"/>
      <c r="CG97" s="30"/>
      <c r="CH97" s="30"/>
      <c r="CI97" s="30"/>
      <c r="CJ97" s="30"/>
      <c r="CK97" s="30"/>
      <c r="CL97" s="30"/>
      <c r="CM97" s="30"/>
      <c r="CN97" s="30"/>
      <c r="CO97" s="30"/>
      <c r="CP97" s="30"/>
      <c r="CQ97" s="30"/>
      <c r="CR97" s="30"/>
      <c r="CS97" s="30"/>
      <c r="CT97" s="30"/>
      <c r="CU97" s="30"/>
      <c r="CV97" s="30"/>
      <c r="CW97" s="30"/>
      <c r="CX97" s="30"/>
      <c r="CY97" s="30"/>
      <c r="CZ97" s="30"/>
      <c r="DA97" s="30"/>
      <c r="DB97" s="30"/>
      <c r="DC97" s="30"/>
      <c r="DD97" s="30"/>
      <c r="DE97" s="30"/>
      <c r="DF97" s="30"/>
      <c r="DG97" s="30"/>
      <c r="DH97" s="30"/>
      <c r="DI97" s="30"/>
      <c r="DJ97" s="30"/>
      <c r="DK97" s="30"/>
      <c r="DL97" s="30"/>
      <c r="DM97" s="30"/>
      <c r="DN97" s="30"/>
      <c r="DO97" s="30"/>
      <c r="DP97" s="30"/>
      <c r="DQ97" s="30"/>
      <c r="DR97" s="30"/>
      <c r="DS97" s="30"/>
      <c r="DT97" s="30"/>
      <c r="DU97" s="30"/>
      <c r="DV97" s="30"/>
      <c r="DW97" s="30"/>
      <c r="DX97" s="30"/>
      <c r="DY97" s="30"/>
      <c r="DZ97" s="30"/>
      <c r="EA97" s="30"/>
      <c r="EB97" s="30"/>
      <c r="EC97" s="30"/>
      <c r="ED97" s="30"/>
      <c r="EE97" s="30"/>
      <c r="EF97" s="30"/>
      <c r="EG97" s="30"/>
      <c r="EH97" s="30"/>
      <c r="EI97" s="30"/>
      <c r="EJ97" s="30"/>
      <c r="EK97" s="30"/>
      <c r="EL97" s="30"/>
      <c r="EM97" s="30"/>
      <c r="EN97" s="30"/>
      <c r="EO97" s="30"/>
      <c r="EP97" s="30"/>
      <c r="EQ97" s="30"/>
      <c r="ER97" s="30"/>
      <c r="ES97" s="30"/>
      <c r="ET97" s="30"/>
      <c r="EU97" s="30"/>
      <c r="EV97" s="30"/>
      <c r="EW97" s="30"/>
      <c r="EX97" s="30"/>
      <c r="EY97" s="30"/>
      <c r="EZ97" s="30"/>
      <c r="FA97" s="30"/>
      <c r="FB97" s="30"/>
      <c r="FC97" s="30"/>
      <c r="FD97" s="30"/>
      <c r="FE97" s="30"/>
      <c r="FF97" s="30"/>
      <c r="FG97" s="30"/>
      <c r="FH97" s="30"/>
      <c r="FI97" s="30"/>
      <c r="FJ97" s="30"/>
      <c r="FK97" s="30"/>
      <c r="FL97" s="30"/>
      <c r="FM97" s="30"/>
      <c r="FN97" s="30"/>
      <c r="FO97" s="30"/>
      <c r="FP97" s="30"/>
      <c r="FQ97" s="30"/>
      <c r="FR97" s="30"/>
      <c r="FS97" s="30"/>
      <c r="FT97" s="30"/>
      <c r="FU97" s="30"/>
      <c r="FV97" s="30"/>
      <c r="FW97" s="30"/>
      <c r="FX97" s="30"/>
      <c r="FY97" s="30"/>
      <c r="FZ97" s="30"/>
      <c r="GA97" s="30"/>
      <c r="GB97" s="30"/>
      <c r="GC97" s="30"/>
      <c r="GD97" s="30"/>
      <c r="GE97" s="54"/>
      <c r="GF97" s="54"/>
      <c r="GG97" s="54"/>
      <c r="GH97" s="54"/>
      <c r="GI97" s="54"/>
      <c r="GJ97" s="54"/>
      <c r="GK97" s="54"/>
      <c r="GL97" s="54"/>
      <c r="GM97" s="54"/>
      <c r="GN97" s="54"/>
    </row>
    <row r="98" spans="1:196" s="8" customFormat="1" ht="34.9" customHeight="1" thickBot="1" x14ac:dyDescent="0.3">
      <c r="A98" s="113">
        <v>14</v>
      </c>
      <c r="B98" s="176">
        <v>180404</v>
      </c>
      <c r="C98" s="103" t="s">
        <v>166</v>
      </c>
      <c r="D98" s="103" t="s">
        <v>164</v>
      </c>
      <c r="E98" s="314" t="s">
        <v>193</v>
      </c>
      <c r="F98" s="104"/>
      <c r="G98" s="104"/>
      <c r="H98" s="184"/>
      <c r="I98" s="177">
        <f t="shared" si="75"/>
        <v>0</v>
      </c>
      <c r="J98" s="178">
        <f t="shared" si="76"/>
        <v>0</v>
      </c>
      <c r="K98" s="204"/>
      <c r="L98" s="126">
        <v>250</v>
      </c>
      <c r="M98" s="134">
        <v>250</v>
      </c>
      <c r="N98" s="83">
        <v>250</v>
      </c>
      <c r="O98" s="184"/>
      <c r="P98" s="83">
        <f t="shared" si="77"/>
        <v>-250</v>
      </c>
      <c r="Q98" s="112"/>
      <c r="R98" s="122">
        <f t="shared" si="78"/>
        <v>250</v>
      </c>
      <c r="S98" s="134">
        <f t="shared" si="79"/>
        <v>250</v>
      </c>
      <c r="T98" s="83">
        <f t="shared" si="80"/>
        <v>250</v>
      </c>
      <c r="U98" s="134">
        <f t="shared" si="81"/>
        <v>0</v>
      </c>
      <c r="V98" s="83">
        <f t="shared" si="82"/>
        <v>-250</v>
      </c>
      <c r="W98" s="112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0"/>
      <c r="BR98" s="30"/>
      <c r="BS98" s="30"/>
      <c r="BT98" s="30"/>
      <c r="BU98" s="30"/>
      <c r="BV98" s="30"/>
      <c r="BW98" s="30"/>
      <c r="BX98" s="30"/>
      <c r="BY98" s="30"/>
      <c r="BZ98" s="30"/>
      <c r="CA98" s="30"/>
      <c r="CB98" s="30"/>
      <c r="CC98" s="30"/>
      <c r="CD98" s="30"/>
      <c r="CE98" s="30"/>
      <c r="CF98" s="30"/>
      <c r="CG98" s="30"/>
      <c r="CH98" s="30"/>
      <c r="CI98" s="30"/>
      <c r="CJ98" s="30"/>
      <c r="CK98" s="30"/>
      <c r="CL98" s="30"/>
      <c r="CM98" s="30"/>
      <c r="CN98" s="30"/>
      <c r="CO98" s="30"/>
      <c r="CP98" s="30"/>
      <c r="CQ98" s="30"/>
      <c r="CR98" s="30"/>
      <c r="CS98" s="30"/>
      <c r="CT98" s="30"/>
      <c r="CU98" s="30"/>
      <c r="CV98" s="30"/>
      <c r="CW98" s="30"/>
      <c r="CX98" s="30"/>
      <c r="CY98" s="30"/>
      <c r="CZ98" s="30"/>
      <c r="DA98" s="30"/>
      <c r="DB98" s="30"/>
      <c r="DC98" s="30"/>
      <c r="DD98" s="30"/>
      <c r="DE98" s="30"/>
      <c r="DF98" s="30"/>
      <c r="DG98" s="30"/>
      <c r="DH98" s="30"/>
      <c r="DI98" s="30"/>
      <c r="DJ98" s="30"/>
      <c r="DK98" s="30"/>
      <c r="DL98" s="30"/>
      <c r="DM98" s="30"/>
      <c r="DN98" s="30"/>
      <c r="DO98" s="30"/>
      <c r="DP98" s="30"/>
      <c r="DQ98" s="30"/>
      <c r="DR98" s="30"/>
      <c r="DS98" s="30"/>
      <c r="DT98" s="30"/>
      <c r="DU98" s="30"/>
      <c r="DV98" s="30"/>
      <c r="DW98" s="30"/>
      <c r="DX98" s="30"/>
      <c r="DY98" s="30"/>
      <c r="DZ98" s="30"/>
      <c r="EA98" s="30"/>
      <c r="EB98" s="30"/>
      <c r="EC98" s="30"/>
      <c r="ED98" s="30"/>
      <c r="EE98" s="30"/>
      <c r="EF98" s="30"/>
      <c r="EG98" s="30"/>
      <c r="EH98" s="30"/>
      <c r="EI98" s="30"/>
      <c r="EJ98" s="30"/>
      <c r="EK98" s="30"/>
      <c r="EL98" s="30"/>
      <c r="EM98" s="30"/>
      <c r="EN98" s="30"/>
      <c r="EO98" s="30"/>
      <c r="EP98" s="30"/>
      <c r="EQ98" s="30"/>
      <c r="ER98" s="30"/>
      <c r="ES98" s="30"/>
      <c r="ET98" s="30"/>
      <c r="EU98" s="30"/>
      <c r="EV98" s="30"/>
      <c r="EW98" s="30"/>
      <c r="EX98" s="30"/>
      <c r="EY98" s="30"/>
      <c r="EZ98" s="30"/>
      <c r="FA98" s="30"/>
      <c r="FB98" s="30"/>
      <c r="FC98" s="30"/>
      <c r="FD98" s="30"/>
      <c r="FE98" s="30"/>
      <c r="FF98" s="30"/>
      <c r="FG98" s="30"/>
      <c r="FH98" s="30"/>
      <c r="FI98" s="30"/>
      <c r="FJ98" s="30"/>
      <c r="FK98" s="30"/>
      <c r="FL98" s="30"/>
      <c r="FM98" s="30"/>
      <c r="FN98" s="30"/>
      <c r="FO98" s="30"/>
      <c r="FP98" s="30"/>
      <c r="FQ98" s="30"/>
      <c r="FR98" s="30"/>
      <c r="FS98" s="30"/>
      <c r="FT98" s="30"/>
      <c r="FU98" s="30"/>
      <c r="FV98" s="30"/>
      <c r="FW98" s="30"/>
      <c r="FX98" s="30"/>
      <c r="FY98" s="30"/>
      <c r="FZ98" s="30"/>
      <c r="GA98" s="30"/>
      <c r="GB98" s="30"/>
      <c r="GC98" s="30"/>
      <c r="GD98" s="30"/>
      <c r="GE98" s="54"/>
      <c r="GF98" s="54"/>
      <c r="GG98" s="54"/>
      <c r="GH98" s="54"/>
      <c r="GI98" s="54"/>
      <c r="GJ98" s="54"/>
      <c r="GK98" s="54"/>
      <c r="GL98" s="54"/>
      <c r="GM98" s="54"/>
      <c r="GN98" s="54"/>
    </row>
    <row r="99" spans="1:196" s="8" customFormat="1" ht="40.9" customHeight="1" thickBot="1" x14ac:dyDescent="0.3">
      <c r="A99" s="113">
        <v>15</v>
      </c>
      <c r="B99" s="176">
        <v>180404</v>
      </c>
      <c r="C99" s="103" t="s">
        <v>183</v>
      </c>
      <c r="D99" s="103" t="s">
        <v>164</v>
      </c>
      <c r="E99" s="314" t="s">
        <v>184</v>
      </c>
      <c r="F99" s="104"/>
      <c r="G99" s="104"/>
      <c r="H99" s="184"/>
      <c r="I99" s="177">
        <f t="shared" si="75"/>
        <v>0</v>
      </c>
      <c r="J99" s="178">
        <f t="shared" si="76"/>
        <v>0</v>
      </c>
      <c r="K99" s="204"/>
      <c r="L99" s="126">
        <v>7489</v>
      </c>
      <c r="M99" s="83">
        <v>7489</v>
      </c>
      <c r="N99" s="83">
        <v>7489</v>
      </c>
      <c r="O99" s="184"/>
      <c r="P99" s="83">
        <f t="shared" si="77"/>
        <v>-7489</v>
      </c>
      <c r="Q99" s="112"/>
      <c r="R99" s="122">
        <f t="shared" si="78"/>
        <v>7489</v>
      </c>
      <c r="S99" s="134">
        <f t="shared" si="79"/>
        <v>7489</v>
      </c>
      <c r="T99" s="83">
        <f t="shared" si="80"/>
        <v>7489</v>
      </c>
      <c r="U99" s="134">
        <f t="shared" si="81"/>
        <v>0</v>
      </c>
      <c r="V99" s="83">
        <f t="shared" si="82"/>
        <v>-7489</v>
      </c>
      <c r="W99" s="112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  <c r="BU99" s="30"/>
      <c r="BV99" s="30"/>
      <c r="BW99" s="30"/>
      <c r="BX99" s="30"/>
      <c r="BY99" s="30"/>
      <c r="BZ99" s="30"/>
      <c r="CA99" s="30"/>
      <c r="CB99" s="30"/>
      <c r="CC99" s="30"/>
      <c r="CD99" s="30"/>
      <c r="CE99" s="30"/>
      <c r="CF99" s="30"/>
      <c r="CG99" s="30"/>
      <c r="CH99" s="30"/>
      <c r="CI99" s="30"/>
      <c r="CJ99" s="30"/>
      <c r="CK99" s="30"/>
      <c r="CL99" s="30"/>
      <c r="CM99" s="30"/>
      <c r="CN99" s="30"/>
      <c r="CO99" s="30"/>
      <c r="CP99" s="30"/>
      <c r="CQ99" s="30"/>
      <c r="CR99" s="30"/>
      <c r="CS99" s="30"/>
      <c r="CT99" s="30"/>
      <c r="CU99" s="30"/>
      <c r="CV99" s="30"/>
      <c r="CW99" s="30"/>
      <c r="CX99" s="30"/>
      <c r="CY99" s="30"/>
      <c r="CZ99" s="30"/>
      <c r="DA99" s="30"/>
      <c r="DB99" s="30"/>
      <c r="DC99" s="30"/>
      <c r="DD99" s="30"/>
      <c r="DE99" s="30"/>
      <c r="DF99" s="30"/>
      <c r="DG99" s="30"/>
      <c r="DH99" s="30"/>
      <c r="DI99" s="30"/>
      <c r="DJ99" s="30"/>
      <c r="DK99" s="30"/>
      <c r="DL99" s="30"/>
      <c r="DM99" s="30"/>
      <c r="DN99" s="30"/>
      <c r="DO99" s="30"/>
      <c r="DP99" s="30"/>
      <c r="DQ99" s="30"/>
      <c r="DR99" s="30"/>
      <c r="DS99" s="30"/>
      <c r="DT99" s="30"/>
      <c r="DU99" s="30"/>
      <c r="DV99" s="30"/>
      <c r="DW99" s="30"/>
      <c r="DX99" s="30"/>
      <c r="DY99" s="30"/>
      <c r="DZ99" s="30"/>
      <c r="EA99" s="30"/>
      <c r="EB99" s="30"/>
      <c r="EC99" s="30"/>
      <c r="ED99" s="30"/>
      <c r="EE99" s="30"/>
      <c r="EF99" s="30"/>
      <c r="EG99" s="30"/>
      <c r="EH99" s="30"/>
      <c r="EI99" s="30"/>
      <c r="EJ99" s="30"/>
      <c r="EK99" s="30"/>
      <c r="EL99" s="30"/>
      <c r="EM99" s="30"/>
      <c r="EN99" s="30"/>
      <c r="EO99" s="30"/>
      <c r="EP99" s="30"/>
      <c r="EQ99" s="30"/>
      <c r="ER99" s="30"/>
      <c r="ES99" s="30"/>
      <c r="ET99" s="30"/>
      <c r="EU99" s="30"/>
      <c r="EV99" s="30"/>
      <c r="EW99" s="30"/>
      <c r="EX99" s="30"/>
      <c r="EY99" s="30"/>
      <c r="EZ99" s="30"/>
      <c r="FA99" s="30"/>
      <c r="FB99" s="30"/>
      <c r="FC99" s="30"/>
      <c r="FD99" s="30"/>
      <c r="FE99" s="30"/>
      <c r="FF99" s="30"/>
      <c r="FG99" s="30"/>
      <c r="FH99" s="30"/>
      <c r="FI99" s="30"/>
      <c r="FJ99" s="30"/>
      <c r="FK99" s="30"/>
      <c r="FL99" s="30"/>
      <c r="FM99" s="30"/>
      <c r="FN99" s="30"/>
      <c r="FO99" s="30"/>
      <c r="FP99" s="30"/>
      <c r="FQ99" s="30"/>
      <c r="FR99" s="30"/>
      <c r="FS99" s="30"/>
      <c r="FT99" s="30"/>
      <c r="FU99" s="30"/>
      <c r="FV99" s="30"/>
      <c r="FW99" s="30"/>
      <c r="FX99" s="30"/>
      <c r="FY99" s="30"/>
      <c r="FZ99" s="30"/>
      <c r="GA99" s="30"/>
      <c r="GB99" s="30"/>
      <c r="GC99" s="30"/>
      <c r="GD99" s="30"/>
      <c r="GE99" s="54"/>
      <c r="GF99" s="54"/>
      <c r="GG99" s="54"/>
      <c r="GH99" s="54"/>
      <c r="GI99" s="54"/>
      <c r="GJ99" s="54"/>
      <c r="GK99" s="54"/>
      <c r="GL99" s="54"/>
      <c r="GM99" s="54"/>
      <c r="GN99" s="54"/>
    </row>
    <row r="100" spans="1:196" s="8" customFormat="1" ht="53.45" hidden="1" customHeight="1" thickBot="1" x14ac:dyDescent="0.3">
      <c r="A100" s="111">
        <v>17</v>
      </c>
      <c r="B100" s="176"/>
      <c r="C100" s="103" t="s">
        <v>200</v>
      </c>
      <c r="D100" s="103" t="s">
        <v>78</v>
      </c>
      <c r="E100" s="314" t="s">
        <v>201</v>
      </c>
      <c r="F100" s="104"/>
      <c r="G100" s="104"/>
      <c r="H100" s="184"/>
      <c r="I100" s="177">
        <f t="shared" si="75"/>
        <v>0</v>
      </c>
      <c r="J100" s="178">
        <f t="shared" si="76"/>
        <v>0</v>
      </c>
      <c r="K100" s="204" t="e">
        <f t="shared" si="73"/>
        <v>#DIV/0!</v>
      </c>
      <c r="L100" s="126"/>
      <c r="M100" s="83"/>
      <c r="N100" s="83"/>
      <c r="O100" s="184"/>
      <c r="P100" s="83">
        <f t="shared" si="77"/>
        <v>0</v>
      </c>
      <c r="Q100" s="112" t="e">
        <f t="shared" si="74"/>
        <v>#DIV/0!</v>
      </c>
      <c r="R100" s="122">
        <f t="shared" si="78"/>
        <v>0</v>
      </c>
      <c r="S100" s="134">
        <f t="shared" si="79"/>
        <v>0</v>
      </c>
      <c r="T100" s="83">
        <f t="shared" si="80"/>
        <v>0</v>
      </c>
      <c r="U100" s="134">
        <f t="shared" si="81"/>
        <v>0</v>
      </c>
      <c r="V100" s="83">
        <f t="shared" si="82"/>
        <v>0</v>
      </c>
      <c r="W100" s="112" t="e">
        <f t="shared" si="83"/>
        <v>#DIV/0!</v>
      </c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/>
      <c r="BT100" s="30"/>
      <c r="BU100" s="30"/>
      <c r="BV100" s="30"/>
      <c r="BW100" s="30"/>
      <c r="BX100" s="30"/>
      <c r="BY100" s="30"/>
      <c r="BZ100" s="30"/>
      <c r="CA100" s="30"/>
      <c r="CB100" s="30"/>
      <c r="CC100" s="30"/>
      <c r="CD100" s="30"/>
      <c r="CE100" s="30"/>
      <c r="CF100" s="30"/>
      <c r="CG100" s="30"/>
      <c r="CH100" s="30"/>
      <c r="CI100" s="30"/>
      <c r="CJ100" s="30"/>
      <c r="CK100" s="30"/>
      <c r="CL100" s="30"/>
      <c r="CM100" s="30"/>
      <c r="CN100" s="30"/>
      <c r="CO100" s="30"/>
      <c r="CP100" s="30"/>
      <c r="CQ100" s="30"/>
      <c r="CR100" s="30"/>
      <c r="CS100" s="30"/>
      <c r="CT100" s="30"/>
      <c r="CU100" s="30"/>
      <c r="CV100" s="30"/>
      <c r="CW100" s="30"/>
      <c r="CX100" s="30"/>
      <c r="CY100" s="30"/>
      <c r="CZ100" s="30"/>
      <c r="DA100" s="30"/>
      <c r="DB100" s="30"/>
      <c r="DC100" s="30"/>
      <c r="DD100" s="30"/>
      <c r="DE100" s="30"/>
      <c r="DF100" s="30"/>
      <c r="DG100" s="30"/>
      <c r="DH100" s="30"/>
      <c r="DI100" s="30"/>
      <c r="DJ100" s="30"/>
      <c r="DK100" s="30"/>
      <c r="DL100" s="30"/>
      <c r="DM100" s="30"/>
      <c r="DN100" s="30"/>
      <c r="DO100" s="30"/>
      <c r="DP100" s="30"/>
      <c r="DQ100" s="30"/>
      <c r="DR100" s="30"/>
      <c r="DS100" s="30"/>
      <c r="DT100" s="30"/>
      <c r="DU100" s="30"/>
      <c r="DV100" s="30"/>
      <c r="DW100" s="30"/>
      <c r="DX100" s="30"/>
      <c r="DY100" s="30"/>
      <c r="DZ100" s="30"/>
      <c r="EA100" s="30"/>
      <c r="EB100" s="30"/>
      <c r="EC100" s="30"/>
      <c r="ED100" s="30"/>
      <c r="EE100" s="30"/>
      <c r="EF100" s="30"/>
      <c r="EG100" s="30"/>
      <c r="EH100" s="30"/>
      <c r="EI100" s="30"/>
      <c r="EJ100" s="30"/>
      <c r="EK100" s="30"/>
      <c r="EL100" s="30"/>
      <c r="EM100" s="30"/>
      <c r="EN100" s="30"/>
      <c r="EO100" s="30"/>
      <c r="EP100" s="30"/>
      <c r="EQ100" s="30"/>
      <c r="ER100" s="30"/>
      <c r="ES100" s="30"/>
      <c r="ET100" s="30"/>
      <c r="EU100" s="30"/>
      <c r="EV100" s="30"/>
      <c r="EW100" s="30"/>
      <c r="EX100" s="30"/>
      <c r="EY100" s="30"/>
      <c r="EZ100" s="30"/>
      <c r="FA100" s="30"/>
      <c r="FB100" s="30"/>
      <c r="FC100" s="30"/>
      <c r="FD100" s="30"/>
      <c r="FE100" s="30"/>
      <c r="FF100" s="30"/>
      <c r="FG100" s="30"/>
      <c r="FH100" s="30"/>
      <c r="FI100" s="30"/>
      <c r="FJ100" s="30"/>
      <c r="FK100" s="30"/>
      <c r="FL100" s="30"/>
      <c r="FM100" s="30"/>
      <c r="FN100" s="30"/>
      <c r="FO100" s="30"/>
      <c r="FP100" s="30"/>
      <c r="FQ100" s="30"/>
      <c r="FR100" s="30"/>
      <c r="FS100" s="30"/>
      <c r="FT100" s="30"/>
      <c r="FU100" s="30"/>
      <c r="FV100" s="30"/>
      <c r="FW100" s="30"/>
      <c r="FX100" s="30"/>
      <c r="FY100" s="30"/>
      <c r="FZ100" s="30"/>
      <c r="GA100" s="30"/>
      <c r="GB100" s="30"/>
      <c r="GC100" s="30"/>
      <c r="GD100" s="30"/>
      <c r="GE100" s="54"/>
      <c r="GF100" s="54"/>
      <c r="GG100" s="54"/>
      <c r="GH100" s="54"/>
      <c r="GI100" s="54"/>
      <c r="GJ100" s="54"/>
      <c r="GK100" s="54"/>
      <c r="GL100" s="54"/>
      <c r="GM100" s="54"/>
      <c r="GN100" s="54"/>
    </row>
    <row r="101" spans="1:196" s="27" customFormat="1" ht="83.45" hidden="1" customHeight="1" thickBot="1" x14ac:dyDescent="0.35">
      <c r="A101" s="168"/>
      <c r="B101" s="179"/>
      <c r="C101" s="234"/>
      <c r="D101" s="180"/>
      <c r="E101" s="315" t="s">
        <v>209</v>
      </c>
      <c r="F101" s="181"/>
      <c r="G101" s="181"/>
      <c r="H101" s="224"/>
      <c r="I101" s="174">
        <f t="shared" si="75"/>
        <v>0</v>
      </c>
      <c r="J101" s="170">
        <f t="shared" si="76"/>
        <v>0</v>
      </c>
      <c r="K101" s="205" t="e">
        <f t="shared" si="73"/>
        <v>#DIV/0!</v>
      </c>
      <c r="L101" s="219"/>
      <c r="M101" s="170"/>
      <c r="N101" s="170"/>
      <c r="O101" s="224"/>
      <c r="P101" s="170">
        <f t="shared" si="77"/>
        <v>0</v>
      </c>
      <c r="Q101" s="112" t="e">
        <f t="shared" si="74"/>
        <v>#DIV/0!</v>
      </c>
      <c r="R101" s="212">
        <f t="shared" si="78"/>
        <v>0</v>
      </c>
      <c r="S101" s="170">
        <f t="shared" si="79"/>
        <v>0</v>
      </c>
      <c r="T101" s="170">
        <f t="shared" si="80"/>
        <v>0</v>
      </c>
      <c r="U101" s="228">
        <f t="shared" si="81"/>
        <v>0</v>
      </c>
      <c r="V101" s="172">
        <f t="shared" si="82"/>
        <v>0</v>
      </c>
      <c r="W101" s="112" t="e">
        <f t="shared" si="83"/>
        <v>#DIV/0!</v>
      </c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36"/>
      <c r="BH101" s="36"/>
      <c r="BI101" s="36"/>
      <c r="BJ101" s="36"/>
      <c r="BK101" s="36"/>
      <c r="BL101" s="36"/>
      <c r="BM101" s="36"/>
      <c r="BN101" s="36"/>
      <c r="BO101" s="36"/>
      <c r="BP101" s="36"/>
      <c r="BQ101" s="36"/>
      <c r="BR101" s="36"/>
      <c r="BS101" s="36"/>
      <c r="BT101" s="36"/>
      <c r="BU101" s="36"/>
      <c r="BV101" s="36"/>
      <c r="BW101" s="36"/>
      <c r="BX101" s="36"/>
      <c r="BY101" s="36"/>
      <c r="BZ101" s="36"/>
      <c r="CA101" s="36"/>
      <c r="CB101" s="36"/>
      <c r="CC101" s="36"/>
      <c r="CD101" s="36"/>
      <c r="CE101" s="36"/>
      <c r="CF101" s="36"/>
      <c r="CG101" s="36"/>
      <c r="CH101" s="36"/>
      <c r="CI101" s="36"/>
      <c r="CJ101" s="36"/>
      <c r="CK101" s="36"/>
      <c r="CL101" s="36"/>
      <c r="CM101" s="36"/>
      <c r="CN101" s="36"/>
      <c r="CO101" s="36"/>
      <c r="CP101" s="36"/>
      <c r="CQ101" s="36"/>
      <c r="CR101" s="36"/>
      <c r="CS101" s="36"/>
      <c r="CT101" s="36"/>
      <c r="CU101" s="36"/>
      <c r="CV101" s="36"/>
      <c r="CW101" s="36"/>
      <c r="CX101" s="36"/>
      <c r="CY101" s="36"/>
      <c r="CZ101" s="36"/>
      <c r="DA101" s="36"/>
      <c r="DB101" s="36"/>
      <c r="DC101" s="36"/>
      <c r="DD101" s="36"/>
      <c r="DE101" s="36"/>
      <c r="DF101" s="36"/>
      <c r="DG101" s="36"/>
      <c r="DH101" s="36"/>
      <c r="DI101" s="36"/>
      <c r="DJ101" s="36"/>
      <c r="DK101" s="36"/>
      <c r="DL101" s="36"/>
      <c r="DM101" s="36"/>
      <c r="DN101" s="36"/>
      <c r="DO101" s="36"/>
      <c r="DP101" s="36"/>
      <c r="DQ101" s="36"/>
      <c r="DR101" s="36"/>
      <c r="DS101" s="36"/>
      <c r="DT101" s="36"/>
      <c r="DU101" s="36"/>
      <c r="DV101" s="36"/>
      <c r="DW101" s="36"/>
      <c r="DX101" s="36"/>
      <c r="DY101" s="36"/>
      <c r="DZ101" s="36"/>
      <c r="EA101" s="36"/>
      <c r="EB101" s="36"/>
      <c r="EC101" s="36"/>
      <c r="ED101" s="36"/>
      <c r="EE101" s="36"/>
      <c r="EF101" s="36"/>
      <c r="EG101" s="36"/>
      <c r="EH101" s="36"/>
      <c r="EI101" s="36"/>
      <c r="EJ101" s="36"/>
      <c r="EK101" s="36"/>
      <c r="EL101" s="36"/>
      <c r="EM101" s="36"/>
      <c r="EN101" s="36"/>
      <c r="EO101" s="36"/>
      <c r="EP101" s="36"/>
      <c r="EQ101" s="36"/>
      <c r="ER101" s="36"/>
      <c r="ES101" s="36"/>
      <c r="ET101" s="36"/>
      <c r="EU101" s="36"/>
      <c r="EV101" s="36"/>
      <c r="EW101" s="36"/>
      <c r="EX101" s="36"/>
      <c r="EY101" s="36"/>
      <c r="EZ101" s="36"/>
      <c r="FA101" s="36"/>
      <c r="FB101" s="36"/>
      <c r="FC101" s="36"/>
      <c r="FD101" s="36"/>
      <c r="FE101" s="36"/>
      <c r="FF101" s="36"/>
      <c r="FG101" s="36"/>
      <c r="FH101" s="36"/>
      <c r="FI101" s="36"/>
      <c r="FJ101" s="36"/>
      <c r="FK101" s="36"/>
      <c r="FL101" s="36"/>
      <c r="FM101" s="36"/>
      <c r="FN101" s="36"/>
      <c r="FO101" s="36"/>
      <c r="FP101" s="36"/>
      <c r="FQ101" s="36"/>
      <c r="FR101" s="36"/>
      <c r="FS101" s="36"/>
      <c r="FT101" s="36"/>
      <c r="FU101" s="36"/>
      <c r="FV101" s="36"/>
      <c r="FW101" s="36"/>
      <c r="FX101" s="36"/>
      <c r="FY101" s="36"/>
      <c r="FZ101" s="36"/>
      <c r="GA101" s="36"/>
      <c r="GB101" s="36"/>
      <c r="GC101" s="36"/>
      <c r="GD101" s="36"/>
      <c r="GE101" s="55"/>
      <c r="GF101" s="55"/>
      <c r="GG101" s="55"/>
      <c r="GH101" s="55"/>
      <c r="GI101" s="55"/>
      <c r="GJ101" s="55"/>
      <c r="GK101" s="55"/>
      <c r="GL101" s="55"/>
      <c r="GM101" s="55"/>
      <c r="GN101" s="55"/>
    </row>
    <row r="102" spans="1:196" s="21" customFormat="1" ht="54.6" customHeight="1" thickBot="1" x14ac:dyDescent="0.3">
      <c r="A102" s="139">
        <v>16</v>
      </c>
      <c r="B102" s="182">
        <v>180404</v>
      </c>
      <c r="C102" s="103" t="s">
        <v>202</v>
      </c>
      <c r="D102" s="183" t="s">
        <v>78</v>
      </c>
      <c r="E102" s="316" t="s">
        <v>237</v>
      </c>
      <c r="F102" s="184"/>
      <c r="G102" s="184"/>
      <c r="H102" s="184"/>
      <c r="I102" s="135">
        <f t="shared" si="75"/>
        <v>0</v>
      </c>
      <c r="J102" s="134">
        <f t="shared" si="76"/>
        <v>0</v>
      </c>
      <c r="K102" s="200"/>
      <c r="L102" s="213">
        <v>1319</v>
      </c>
      <c r="M102" s="134">
        <v>1319</v>
      </c>
      <c r="N102" s="134">
        <v>696</v>
      </c>
      <c r="O102" s="134"/>
      <c r="P102" s="134">
        <f t="shared" si="77"/>
        <v>-696</v>
      </c>
      <c r="Q102" s="112">
        <f t="shared" si="74"/>
        <v>0</v>
      </c>
      <c r="R102" s="208">
        <f t="shared" si="78"/>
        <v>1319</v>
      </c>
      <c r="S102" s="134">
        <f t="shared" si="79"/>
        <v>1319</v>
      </c>
      <c r="T102" s="134">
        <f t="shared" si="80"/>
        <v>696</v>
      </c>
      <c r="U102" s="134">
        <f t="shared" si="81"/>
        <v>0</v>
      </c>
      <c r="V102" s="83">
        <f t="shared" si="82"/>
        <v>-696</v>
      </c>
      <c r="W102" s="112">
        <f t="shared" si="83"/>
        <v>0</v>
      </c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28"/>
      <c r="BQ102" s="28"/>
      <c r="BR102" s="28"/>
      <c r="BS102" s="28"/>
      <c r="BT102" s="28"/>
      <c r="BU102" s="28"/>
      <c r="BV102" s="28"/>
      <c r="BW102" s="28"/>
      <c r="BX102" s="28"/>
      <c r="BY102" s="28"/>
      <c r="BZ102" s="28"/>
      <c r="CA102" s="28"/>
      <c r="CB102" s="28"/>
      <c r="CC102" s="28"/>
      <c r="CD102" s="28"/>
      <c r="CE102" s="28"/>
      <c r="CF102" s="28"/>
      <c r="CG102" s="28"/>
      <c r="CH102" s="28"/>
      <c r="CI102" s="28"/>
      <c r="CJ102" s="28"/>
      <c r="CK102" s="28"/>
      <c r="CL102" s="28"/>
      <c r="CM102" s="28"/>
      <c r="CN102" s="28"/>
      <c r="CO102" s="28"/>
      <c r="CP102" s="28"/>
      <c r="CQ102" s="28"/>
      <c r="CR102" s="28"/>
      <c r="CS102" s="28"/>
      <c r="CT102" s="28"/>
      <c r="CU102" s="28"/>
      <c r="CV102" s="28"/>
      <c r="CW102" s="28"/>
      <c r="CX102" s="28"/>
      <c r="CY102" s="28"/>
      <c r="CZ102" s="28"/>
      <c r="DA102" s="28"/>
      <c r="DB102" s="28"/>
      <c r="DC102" s="28"/>
      <c r="DD102" s="28"/>
      <c r="DE102" s="28"/>
      <c r="DF102" s="28"/>
      <c r="DG102" s="28"/>
      <c r="DH102" s="28"/>
      <c r="DI102" s="28"/>
      <c r="DJ102" s="28"/>
      <c r="DK102" s="28"/>
      <c r="DL102" s="28"/>
      <c r="DM102" s="28"/>
      <c r="DN102" s="28"/>
      <c r="DO102" s="28"/>
      <c r="DP102" s="28"/>
      <c r="DQ102" s="28"/>
      <c r="DR102" s="28"/>
      <c r="DS102" s="28"/>
      <c r="DT102" s="28"/>
      <c r="DU102" s="28"/>
      <c r="DV102" s="28"/>
      <c r="DW102" s="28"/>
      <c r="DX102" s="28"/>
      <c r="DY102" s="28"/>
      <c r="DZ102" s="28"/>
      <c r="EA102" s="28"/>
      <c r="EB102" s="28"/>
      <c r="EC102" s="28"/>
      <c r="ED102" s="28"/>
      <c r="EE102" s="28"/>
      <c r="EF102" s="28"/>
      <c r="EG102" s="28"/>
      <c r="EH102" s="28"/>
      <c r="EI102" s="28"/>
      <c r="EJ102" s="28"/>
      <c r="EK102" s="28"/>
      <c r="EL102" s="28"/>
      <c r="EM102" s="28"/>
      <c r="EN102" s="28"/>
      <c r="EO102" s="28"/>
      <c r="EP102" s="28"/>
      <c r="EQ102" s="28"/>
      <c r="ER102" s="28"/>
      <c r="ES102" s="28"/>
      <c r="ET102" s="28"/>
      <c r="EU102" s="28"/>
      <c r="EV102" s="28"/>
      <c r="EW102" s="28"/>
      <c r="EX102" s="28"/>
      <c r="EY102" s="28"/>
      <c r="EZ102" s="28"/>
      <c r="FA102" s="28"/>
      <c r="FB102" s="28"/>
      <c r="FC102" s="28"/>
      <c r="FD102" s="28"/>
      <c r="FE102" s="28"/>
      <c r="FF102" s="28"/>
      <c r="FG102" s="28"/>
      <c r="FH102" s="28"/>
      <c r="FI102" s="28"/>
      <c r="FJ102" s="28"/>
      <c r="FK102" s="28"/>
      <c r="FL102" s="28"/>
      <c r="FM102" s="28"/>
      <c r="FN102" s="28"/>
      <c r="FO102" s="28"/>
      <c r="FP102" s="28"/>
      <c r="FQ102" s="28"/>
      <c r="FR102" s="28"/>
      <c r="FS102" s="28"/>
      <c r="FT102" s="28"/>
      <c r="FU102" s="28"/>
      <c r="FV102" s="28"/>
      <c r="FW102" s="28"/>
      <c r="FX102" s="28"/>
      <c r="FY102" s="28"/>
      <c r="FZ102" s="28"/>
      <c r="GA102" s="28"/>
      <c r="GB102" s="28"/>
      <c r="GC102" s="28"/>
      <c r="GD102" s="28"/>
      <c r="GE102" s="56"/>
      <c r="GF102" s="56"/>
      <c r="GG102" s="56"/>
      <c r="GH102" s="56"/>
      <c r="GI102" s="56"/>
      <c r="GJ102" s="56"/>
      <c r="GK102" s="56"/>
      <c r="GL102" s="56"/>
      <c r="GM102" s="56"/>
      <c r="GN102" s="56"/>
    </row>
    <row r="103" spans="1:196" s="356" customFormat="1" ht="69" customHeight="1" thickBot="1" x14ac:dyDescent="0.35">
      <c r="A103" s="257"/>
      <c r="B103" s="327"/>
      <c r="C103" s="275"/>
      <c r="D103" s="275"/>
      <c r="E103" s="328" t="s">
        <v>300</v>
      </c>
      <c r="F103" s="259"/>
      <c r="G103" s="259"/>
      <c r="H103" s="259"/>
      <c r="I103" s="258">
        <f t="shared" si="75"/>
        <v>0</v>
      </c>
      <c r="J103" s="259">
        <f t="shared" si="76"/>
        <v>0</v>
      </c>
      <c r="K103" s="260"/>
      <c r="L103" s="265">
        <v>1319</v>
      </c>
      <c r="M103" s="259">
        <v>1319</v>
      </c>
      <c r="N103" s="259">
        <v>696</v>
      </c>
      <c r="O103" s="259"/>
      <c r="P103" s="259">
        <f t="shared" si="77"/>
        <v>-696</v>
      </c>
      <c r="Q103" s="281">
        <f t="shared" si="74"/>
        <v>0</v>
      </c>
      <c r="R103" s="272">
        <f t="shared" si="78"/>
        <v>1319</v>
      </c>
      <c r="S103" s="259">
        <f t="shared" si="79"/>
        <v>1319</v>
      </c>
      <c r="T103" s="259">
        <f t="shared" si="80"/>
        <v>696</v>
      </c>
      <c r="U103" s="259">
        <f t="shared" si="81"/>
        <v>0</v>
      </c>
      <c r="V103" s="259">
        <f t="shared" si="82"/>
        <v>-696</v>
      </c>
      <c r="W103" s="281">
        <f t="shared" si="83"/>
        <v>0</v>
      </c>
      <c r="X103" s="351"/>
      <c r="Y103" s="351"/>
      <c r="Z103" s="351"/>
      <c r="AA103" s="351"/>
      <c r="AB103" s="351"/>
      <c r="AC103" s="351"/>
      <c r="AD103" s="351"/>
      <c r="AE103" s="351"/>
      <c r="AF103" s="351"/>
      <c r="AG103" s="351"/>
      <c r="AH103" s="351"/>
      <c r="AI103" s="351"/>
      <c r="AJ103" s="351"/>
      <c r="AK103" s="351"/>
      <c r="AL103" s="351"/>
      <c r="AM103" s="351"/>
      <c r="AN103" s="351"/>
      <c r="AO103" s="351"/>
      <c r="AP103" s="351"/>
      <c r="AQ103" s="351"/>
      <c r="AR103" s="352"/>
      <c r="AS103" s="352"/>
      <c r="AT103" s="352"/>
      <c r="AU103" s="352"/>
      <c r="AV103" s="352"/>
      <c r="AW103" s="352"/>
      <c r="AX103" s="352"/>
      <c r="AY103" s="352"/>
      <c r="AZ103" s="352"/>
      <c r="BA103" s="352"/>
      <c r="BB103" s="352"/>
      <c r="BC103" s="352"/>
      <c r="BD103" s="352"/>
      <c r="BE103" s="352"/>
      <c r="BF103" s="352"/>
      <c r="BG103" s="352"/>
      <c r="BH103" s="352"/>
      <c r="BI103" s="352"/>
      <c r="BJ103" s="352"/>
      <c r="BK103" s="352"/>
      <c r="BL103" s="352"/>
      <c r="BM103" s="352"/>
      <c r="BN103" s="352"/>
      <c r="BO103" s="352"/>
      <c r="BP103" s="352"/>
      <c r="BQ103" s="352"/>
      <c r="BR103" s="352"/>
      <c r="BS103" s="352"/>
      <c r="BT103" s="352"/>
      <c r="BU103" s="352"/>
      <c r="BV103" s="352"/>
      <c r="BW103" s="352"/>
      <c r="BX103" s="352"/>
      <c r="BY103" s="352"/>
      <c r="BZ103" s="352"/>
      <c r="CA103" s="352"/>
      <c r="CB103" s="352"/>
      <c r="CC103" s="352"/>
      <c r="CD103" s="352"/>
      <c r="CE103" s="352"/>
      <c r="CF103" s="352"/>
      <c r="CG103" s="352"/>
      <c r="CH103" s="352"/>
      <c r="CI103" s="352"/>
      <c r="CJ103" s="352"/>
      <c r="CK103" s="352"/>
      <c r="CL103" s="352"/>
      <c r="CM103" s="352"/>
      <c r="CN103" s="352"/>
      <c r="CO103" s="352"/>
      <c r="CP103" s="352"/>
      <c r="CQ103" s="352"/>
      <c r="CR103" s="352"/>
      <c r="CS103" s="352"/>
      <c r="CT103" s="352"/>
      <c r="CU103" s="352"/>
      <c r="CV103" s="352"/>
      <c r="CW103" s="352"/>
      <c r="CX103" s="352"/>
      <c r="CY103" s="352"/>
      <c r="CZ103" s="352"/>
      <c r="DA103" s="352"/>
      <c r="DB103" s="352"/>
      <c r="DC103" s="352"/>
      <c r="DD103" s="352"/>
      <c r="DE103" s="352"/>
      <c r="DF103" s="352"/>
      <c r="DG103" s="352"/>
      <c r="DH103" s="352"/>
      <c r="DI103" s="352"/>
      <c r="DJ103" s="352"/>
      <c r="DK103" s="352"/>
      <c r="DL103" s="352"/>
      <c r="DM103" s="352"/>
      <c r="DN103" s="352"/>
      <c r="DO103" s="352"/>
      <c r="DP103" s="352"/>
      <c r="DQ103" s="352"/>
      <c r="DR103" s="352"/>
      <c r="DS103" s="352"/>
      <c r="DT103" s="352"/>
      <c r="DU103" s="352"/>
      <c r="DV103" s="352"/>
      <c r="DW103" s="352"/>
      <c r="DX103" s="352"/>
      <c r="DY103" s="352"/>
      <c r="DZ103" s="352"/>
      <c r="EA103" s="352"/>
      <c r="EB103" s="352"/>
      <c r="EC103" s="352"/>
      <c r="ED103" s="352"/>
      <c r="EE103" s="352"/>
      <c r="EF103" s="352"/>
      <c r="EG103" s="352"/>
      <c r="EH103" s="352"/>
      <c r="EI103" s="352"/>
      <c r="EJ103" s="352"/>
      <c r="EK103" s="352"/>
      <c r="EL103" s="352"/>
      <c r="EM103" s="352"/>
      <c r="EN103" s="352"/>
      <c r="EO103" s="352"/>
      <c r="EP103" s="352"/>
      <c r="EQ103" s="352"/>
      <c r="ER103" s="352"/>
      <c r="ES103" s="352"/>
      <c r="ET103" s="352"/>
      <c r="EU103" s="352"/>
      <c r="EV103" s="352"/>
      <c r="EW103" s="352"/>
      <c r="EX103" s="352"/>
      <c r="EY103" s="352"/>
      <c r="EZ103" s="352"/>
      <c r="FA103" s="352"/>
      <c r="FB103" s="352"/>
      <c r="FC103" s="352"/>
      <c r="FD103" s="352"/>
      <c r="FE103" s="352"/>
      <c r="FF103" s="352"/>
      <c r="FG103" s="352"/>
      <c r="FH103" s="352"/>
      <c r="FI103" s="352"/>
      <c r="FJ103" s="352"/>
      <c r="FK103" s="352"/>
      <c r="FL103" s="352"/>
      <c r="FM103" s="352"/>
      <c r="FN103" s="352"/>
      <c r="FO103" s="352"/>
      <c r="FP103" s="352"/>
      <c r="FQ103" s="352"/>
      <c r="FR103" s="352"/>
      <c r="FS103" s="352"/>
      <c r="FT103" s="352"/>
      <c r="FU103" s="352"/>
      <c r="FV103" s="352"/>
      <c r="FW103" s="352"/>
      <c r="FX103" s="352"/>
      <c r="FY103" s="352"/>
      <c r="FZ103" s="352"/>
      <c r="GA103" s="352"/>
      <c r="GB103" s="352"/>
      <c r="GC103" s="352"/>
      <c r="GD103" s="352"/>
      <c r="GE103" s="355"/>
      <c r="GF103" s="355"/>
      <c r="GG103" s="355"/>
      <c r="GH103" s="355"/>
      <c r="GI103" s="355"/>
      <c r="GJ103" s="355"/>
      <c r="GK103" s="355"/>
      <c r="GL103" s="355"/>
      <c r="GM103" s="355"/>
      <c r="GN103" s="355"/>
    </row>
    <row r="104" spans="1:196" s="27" customFormat="1" ht="144.6" hidden="1" customHeight="1" thickBot="1" x14ac:dyDescent="0.35">
      <c r="A104" s="168"/>
      <c r="B104" s="179"/>
      <c r="C104" s="234"/>
      <c r="D104" s="180"/>
      <c r="E104" s="320" t="s">
        <v>208</v>
      </c>
      <c r="F104" s="170"/>
      <c r="G104" s="170"/>
      <c r="H104" s="228"/>
      <c r="I104" s="174">
        <f t="shared" si="75"/>
        <v>0</v>
      </c>
      <c r="J104" s="170">
        <f t="shared" si="76"/>
        <v>0</v>
      </c>
      <c r="K104" s="205" t="e">
        <f t="shared" si="73"/>
        <v>#DIV/0!</v>
      </c>
      <c r="L104" s="219"/>
      <c r="M104" s="170"/>
      <c r="N104" s="170"/>
      <c r="O104" s="228"/>
      <c r="P104" s="170">
        <f t="shared" si="77"/>
        <v>0</v>
      </c>
      <c r="Q104" s="112" t="e">
        <f t="shared" si="74"/>
        <v>#DIV/0!</v>
      </c>
      <c r="R104" s="212">
        <f t="shared" si="78"/>
        <v>0</v>
      </c>
      <c r="S104" s="170">
        <f t="shared" si="79"/>
        <v>0</v>
      </c>
      <c r="T104" s="170">
        <f t="shared" si="80"/>
        <v>0</v>
      </c>
      <c r="U104" s="228">
        <f t="shared" si="81"/>
        <v>0</v>
      </c>
      <c r="V104" s="172">
        <f t="shared" si="82"/>
        <v>0</v>
      </c>
      <c r="W104" s="112" t="e">
        <f t="shared" si="83"/>
        <v>#DIV/0!</v>
      </c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  <c r="BO104" s="36"/>
      <c r="BP104" s="36"/>
      <c r="BQ104" s="36"/>
      <c r="BR104" s="36"/>
      <c r="BS104" s="36"/>
      <c r="BT104" s="36"/>
      <c r="BU104" s="36"/>
      <c r="BV104" s="36"/>
      <c r="BW104" s="36"/>
      <c r="BX104" s="36"/>
      <c r="BY104" s="36"/>
      <c r="BZ104" s="36"/>
      <c r="CA104" s="36"/>
      <c r="CB104" s="36"/>
      <c r="CC104" s="36"/>
      <c r="CD104" s="36"/>
      <c r="CE104" s="36"/>
      <c r="CF104" s="36"/>
      <c r="CG104" s="36"/>
      <c r="CH104" s="36"/>
      <c r="CI104" s="36"/>
      <c r="CJ104" s="36"/>
      <c r="CK104" s="36"/>
      <c r="CL104" s="36"/>
      <c r="CM104" s="36"/>
      <c r="CN104" s="36"/>
      <c r="CO104" s="36"/>
      <c r="CP104" s="36"/>
      <c r="CQ104" s="36"/>
      <c r="CR104" s="36"/>
      <c r="CS104" s="36"/>
      <c r="CT104" s="36"/>
      <c r="CU104" s="36"/>
      <c r="CV104" s="36"/>
      <c r="CW104" s="36"/>
      <c r="CX104" s="36"/>
      <c r="CY104" s="36"/>
      <c r="CZ104" s="36"/>
      <c r="DA104" s="36"/>
      <c r="DB104" s="36"/>
      <c r="DC104" s="36"/>
      <c r="DD104" s="36"/>
      <c r="DE104" s="36"/>
      <c r="DF104" s="36"/>
      <c r="DG104" s="36"/>
      <c r="DH104" s="36"/>
      <c r="DI104" s="36"/>
      <c r="DJ104" s="36"/>
      <c r="DK104" s="36"/>
      <c r="DL104" s="36"/>
      <c r="DM104" s="36"/>
      <c r="DN104" s="36"/>
      <c r="DO104" s="36"/>
      <c r="DP104" s="36"/>
      <c r="DQ104" s="36"/>
      <c r="DR104" s="36"/>
      <c r="DS104" s="36"/>
      <c r="DT104" s="36"/>
      <c r="DU104" s="36"/>
      <c r="DV104" s="36"/>
      <c r="DW104" s="36"/>
      <c r="DX104" s="36"/>
      <c r="DY104" s="36"/>
      <c r="DZ104" s="36"/>
      <c r="EA104" s="36"/>
      <c r="EB104" s="36"/>
      <c r="EC104" s="36"/>
      <c r="ED104" s="36"/>
      <c r="EE104" s="36"/>
      <c r="EF104" s="36"/>
      <c r="EG104" s="36"/>
      <c r="EH104" s="36"/>
      <c r="EI104" s="36"/>
      <c r="EJ104" s="36"/>
      <c r="EK104" s="36"/>
      <c r="EL104" s="36"/>
      <c r="EM104" s="36"/>
      <c r="EN104" s="36"/>
      <c r="EO104" s="36"/>
      <c r="EP104" s="36"/>
      <c r="EQ104" s="36"/>
      <c r="ER104" s="36"/>
      <c r="ES104" s="36"/>
      <c r="ET104" s="36"/>
      <c r="EU104" s="36"/>
      <c r="EV104" s="36"/>
      <c r="EW104" s="36"/>
      <c r="EX104" s="36"/>
      <c r="EY104" s="36"/>
      <c r="EZ104" s="36"/>
      <c r="FA104" s="36"/>
      <c r="FB104" s="36"/>
      <c r="FC104" s="36"/>
      <c r="FD104" s="36"/>
      <c r="FE104" s="36"/>
      <c r="FF104" s="36"/>
      <c r="FG104" s="36"/>
      <c r="FH104" s="36"/>
      <c r="FI104" s="36"/>
      <c r="FJ104" s="36"/>
      <c r="FK104" s="36"/>
      <c r="FL104" s="36"/>
      <c r="FM104" s="36"/>
      <c r="FN104" s="36"/>
      <c r="FO104" s="36"/>
      <c r="FP104" s="36"/>
      <c r="FQ104" s="36"/>
      <c r="FR104" s="36"/>
      <c r="FS104" s="36"/>
      <c r="FT104" s="36"/>
      <c r="FU104" s="36"/>
      <c r="FV104" s="36"/>
      <c r="FW104" s="36"/>
      <c r="FX104" s="36"/>
      <c r="FY104" s="36"/>
      <c r="FZ104" s="36"/>
      <c r="GA104" s="36"/>
      <c r="GB104" s="36"/>
      <c r="GC104" s="36"/>
      <c r="GD104" s="36"/>
      <c r="GE104" s="55"/>
      <c r="GF104" s="55"/>
      <c r="GG104" s="55"/>
      <c r="GH104" s="55"/>
      <c r="GI104" s="55"/>
      <c r="GJ104" s="55"/>
      <c r="GK104" s="55"/>
      <c r="GL104" s="55"/>
      <c r="GM104" s="55"/>
      <c r="GN104" s="55"/>
    </row>
    <row r="105" spans="1:196" s="27" customFormat="1" ht="36.6" hidden="1" customHeight="1" thickBot="1" x14ac:dyDescent="0.3">
      <c r="A105" s="113">
        <v>18</v>
      </c>
      <c r="B105" s="102"/>
      <c r="C105" s="103" t="s">
        <v>216</v>
      </c>
      <c r="D105" s="103" t="s">
        <v>78</v>
      </c>
      <c r="E105" s="317" t="s">
        <v>217</v>
      </c>
      <c r="F105" s="83"/>
      <c r="G105" s="83"/>
      <c r="H105" s="134"/>
      <c r="I105" s="84">
        <f t="shared" si="75"/>
        <v>0</v>
      </c>
      <c r="J105" s="90">
        <f t="shared" si="76"/>
        <v>0</v>
      </c>
      <c r="K105" s="120" t="e">
        <f t="shared" si="73"/>
        <v>#DIV/0!</v>
      </c>
      <c r="L105" s="126"/>
      <c r="M105" s="83"/>
      <c r="N105" s="83"/>
      <c r="O105" s="134"/>
      <c r="P105" s="83">
        <f t="shared" si="77"/>
        <v>0</v>
      </c>
      <c r="Q105" s="112" t="e">
        <f t="shared" si="74"/>
        <v>#DIV/0!</v>
      </c>
      <c r="R105" s="122">
        <f t="shared" si="78"/>
        <v>0</v>
      </c>
      <c r="S105" s="83">
        <f t="shared" si="79"/>
        <v>0</v>
      </c>
      <c r="T105" s="83">
        <f t="shared" si="80"/>
        <v>0</v>
      </c>
      <c r="U105" s="134">
        <f t="shared" si="81"/>
        <v>0</v>
      </c>
      <c r="V105" s="83">
        <f t="shared" si="82"/>
        <v>0</v>
      </c>
      <c r="W105" s="112" t="e">
        <f t="shared" si="83"/>
        <v>#DIV/0!</v>
      </c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6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  <c r="BM105" s="36"/>
      <c r="BN105" s="36"/>
      <c r="BO105" s="36"/>
      <c r="BP105" s="36"/>
      <c r="BQ105" s="36"/>
      <c r="BR105" s="36"/>
      <c r="BS105" s="36"/>
      <c r="BT105" s="36"/>
      <c r="BU105" s="36"/>
      <c r="BV105" s="36"/>
      <c r="BW105" s="36"/>
      <c r="BX105" s="36"/>
      <c r="BY105" s="36"/>
      <c r="BZ105" s="36"/>
      <c r="CA105" s="36"/>
      <c r="CB105" s="36"/>
      <c r="CC105" s="36"/>
      <c r="CD105" s="36"/>
      <c r="CE105" s="36"/>
      <c r="CF105" s="36"/>
      <c r="CG105" s="36"/>
      <c r="CH105" s="36"/>
      <c r="CI105" s="36"/>
      <c r="CJ105" s="36"/>
      <c r="CK105" s="36"/>
      <c r="CL105" s="36"/>
      <c r="CM105" s="36"/>
      <c r="CN105" s="36"/>
      <c r="CO105" s="36"/>
      <c r="CP105" s="36"/>
      <c r="CQ105" s="36"/>
      <c r="CR105" s="36"/>
      <c r="CS105" s="36"/>
      <c r="CT105" s="36"/>
      <c r="CU105" s="36"/>
      <c r="CV105" s="36"/>
      <c r="CW105" s="36"/>
      <c r="CX105" s="36"/>
      <c r="CY105" s="36"/>
      <c r="CZ105" s="36"/>
      <c r="DA105" s="36"/>
      <c r="DB105" s="36"/>
      <c r="DC105" s="36"/>
      <c r="DD105" s="36"/>
      <c r="DE105" s="36"/>
      <c r="DF105" s="36"/>
      <c r="DG105" s="36"/>
      <c r="DH105" s="36"/>
      <c r="DI105" s="36"/>
      <c r="DJ105" s="36"/>
      <c r="DK105" s="36"/>
      <c r="DL105" s="36"/>
      <c r="DM105" s="36"/>
      <c r="DN105" s="36"/>
      <c r="DO105" s="36"/>
      <c r="DP105" s="36"/>
      <c r="DQ105" s="36"/>
      <c r="DR105" s="36"/>
      <c r="DS105" s="36"/>
      <c r="DT105" s="36"/>
      <c r="DU105" s="36"/>
      <c r="DV105" s="36"/>
      <c r="DW105" s="36"/>
      <c r="DX105" s="36"/>
      <c r="DY105" s="36"/>
      <c r="DZ105" s="36"/>
      <c r="EA105" s="36"/>
      <c r="EB105" s="36"/>
      <c r="EC105" s="36"/>
      <c r="ED105" s="36"/>
      <c r="EE105" s="36"/>
      <c r="EF105" s="36"/>
      <c r="EG105" s="36"/>
      <c r="EH105" s="36"/>
      <c r="EI105" s="36"/>
      <c r="EJ105" s="36"/>
      <c r="EK105" s="36"/>
      <c r="EL105" s="36"/>
      <c r="EM105" s="36"/>
      <c r="EN105" s="36"/>
      <c r="EO105" s="36"/>
      <c r="EP105" s="36"/>
      <c r="EQ105" s="36"/>
      <c r="ER105" s="36"/>
      <c r="ES105" s="36"/>
      <c r="ET105" s="36"/>
      <c r="EU105" s="36"/>
      <c r="EV105" s="36"/>
      <c r="EW105" s="36"/>
      <c r="EX105" s="36"/>
      <c r="EY105" s="36"/>
      <c r="EZ105" s="36"/>
      <c r="FA105" s="36"/>
      <c r="FB105" s="36"/>
      <c r="FC105" s="36"/>
      <c r="FD105" s="36"/>
      <c r="FE105" s="36"/>
      <c r="FF105" s="36"/>
      <c r="FG105" s="36"/>
      <c r="FH105" s="36"/>
      <c r="FI105" s="36"/>
      <c r="FJ105" s="36"/>
      <c r="FK105" s="36"/>
      <c r="FL105" s="36"/>
      <c r="FM105" s="36"/>
      <c r="FN105" s="36"/>
      <c r="FO105" s="36"/>
      <c r="FP105" s="36"/>
      <c r="FQ105" s="36"/>
      <c r="FR105" s="36"/>
      <c r="FS105" s="36"/>
      <c r="FT105" s="36"/>
      <c r="FU105" s="36"/>
      <c r="FV105" s="36"/>
      <c r="FW105" s="36"/>
      <c r="FX105" s="36"/>
      <c r="FY105" s="36"/>
      <c r="FZ105" s="36"/>
      <c r="GA105" s="36"/>
      <c r="GB105" s="36"/>
      <c r="GC105" s="36"/>
      <c r="GD105" s="36"/>
      <c r="GE105" s="55"/>
      <c r="GF105" s="55"/>
      <c r="GG105" s="55"/>
      <c r="GH105" s="55"/>
      <c r="GI105" s="55"/>
      <c r="GJ105" s="55"/>
      <c r="GK105" s="55"/>
      <c r="GL105" s="55"/>
      <c r="GM105" s="55"/>
      <c r="GN105" s="55"/>
    </row>
    <row r="106" spans="1:196" s="27" customFormat="1" ht="36.6" hidden="1" customHeight="1" thickBot="1" x14ac:dyDescent="0.3">
      <c r="A106" s="113">
        <v>19</v>
      </c>
      <c r="B106" s="176"/>
      <c r="C106" s="103" t="s">
        <v>235</v>
      </c>
      <c r="D106" s="103" t="s">
        <v>80</v>
      </c>
      <c r="E106" s="314" t="s">
        <v>236</v>
      </c>
      <c r="F106" s="104"/>
      <c r="G106" s="104"/>
      <c r="H106" s="184"/>
      <c r="I106" s="177">
        <f t="shared" si="75"/>
        <v>0</v>
      </c>
      <c r="J106" s="178">
        <f t="shared" si="76"/>
        <v>0</v>
      </c>
      <c r="K106" s="204" t="e">
        <f t="shared" si="73"/>
        <v>#DIV/0!</v>
      </c>
      <c r="L106" s="126"/>
      <c r="M106" s="83"/>
      <c r="N106" s="83"/>
      <c r="O106" s="184"/>
      <c r="P106" s="83">
        <f t="shared" si="77"/>
        <v>0</v>
      </c>
      <c r="Q106" s="112" t="e">
        <f t="shared" si="74"/>
        <v>#DIV/0!</v>
      </c>
      <c r="R106" s="122">
        <f t="shared" si="78"/>
        <v>0</v>
      </c>
      <c r="S106" s="134">
        <f t="shared" si="79"/>
        <v>0</v>
      </c>
      <c r="T106" s="83">
        <f t="shared" si="80"/>
        <v>0</v>
      </c>
      <c r="U106" s="134">
        <f t="shared" si="81"/>
        <v>0</v>
      </c>
      <c r="V106" s="83">
        <f t="shared" si="82"/>
        <v>0</v>
      </c>
      <c r="W106" s="112" t="e">
        <f t="shared" si="83"/>
        <v>#DIV/0!</v>
      </c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6"/>
      <c r="AS106" s="36"/>
      <c r="AT106" s="36"/>
      <c r="AU106" s="36"/>
      <c r="AV106" s="36"/>
      <c r="AW106" s="36"/>
      <c r="AX106" s="36"/>
      <c r="AY106" s="36"/>
      <c r="AZ106" s="36"/>
      <c r="BA106" s="36"/>
      <c r="BB106" s="36"/>
      <c r="BC106" s="36"/>
      <c r="BD106" s="36"/>
      <c r="BE106" s="36"/>
      <c r="BF106" s="36"/>
      <c r="BG106" s="36"/>
      <c r="BH106" s="36"/>
      <c r="BI106" s="36"/>
      <c r="BJ106" s="36"/>
      <c r="BK106" s="36"/>
      <c r="BL106" s="36"/>
      <c r="BM106" s="36"/>
      <c r="BN106" s="36"/>
      <c r="BO106" s="36"/>
      <c r="BP106" s="36"/>
      <c r="BQ106" s="36"/>
      <c r="BR106" s="36"/>
      <c r="BS106" s="36"/>
      <c r="BT106" s="36"/>
      <c r="BU106" s="36"/>
      <c r="BV106" s="36"/>
      <c r="BW106" s="36"/>
      <c r="BX106" s="36"/>
      <c r="BY106" s="36"/>
      <c r="BZ106" s="36"/>
      <c r="CA106" s="36"/>
      <c r="CB106" s="36"/>
      <c r="CC106" s="36"/>
      <c r="CD106" s="36"/>
      <c r="CE106" s="36"/>
      <c r="CF106" s="36"/>
      <c r="CG106" s="36"/>
      <c r="CH106" s="36"/>
      <c r="CI106" s="36"/>
      <c r="CJ106" s="36"/>
      <c r="CK106" s="36"/>
      <c r="CL106" s="36"/>
      <c r="CM106" s="36"/>
      <c r="CN106" s="36"/>
      <c r="CO106" s="36"/>
      <c r="CP106" s="36"/>
      <c r="CQ106" s="36"/>
      <c r="CR106" s="36"/>
      <c r="CS106" s="36"/>
      <c r="CT106" s="36"/>
      <c r="CU106" s="36"/>
      <c r="CV106" s="36"/>
      <c r="CW106" s="36"/>
      <c r="CX106" s="36"/>
      <c r="CY106" s="36"/>
      <c r="CZ106" s="36"/>
      <c r="DA106" s="36"/>
      <c r="DB106" s="36"/>
      <c r="DC106" s="36"/>
      <c r="DD106" s="36"/>
      <c r="DE106" s="36"/>
      <c r="DF106" s="36"/>
      <c r="DG106" s="36"/>
      <c r="DH106" s="36"/>
      <c r="DI106" s="36"/>
      <c r="DJ106" s="36"/>
      <c r="DK106" s="36"/>
      <c r="DL106" s="36"/>
      <c r="DM106" s="36"/>
      <c r="DN106" s="36"/>
      <c r="DO106" s="36"/>
      <c r="DP106" s="36"/>
      <c r="DQ106" s="36"/>
      <c r="DR106" s="36"/>
      <c r="DS106" s="36"/>
      <c r="DT106" s="36"/>
      <c r="DU106" s="36"/>
      <c r="DV106" s="36"/>
      <c r="DW106" s="36"/>
      <c r="DX106" s="36"/>
      <c r="DY106" s="36"/>
      <c r="DZ106" s="36"/>
      <c r="EA106" s="36"/>
      <c r="EB106" s="36"/>
      <c r="EC106" s="36"/>
      <c r="ED106" s="36"/>
      <c r="EE106" s="36"/>
      <c r="EF106" s="36"/>
      <c r="EG106" s="36"/>
      <c r="EH106" s="36"/>
      <c r="EI106" s="36"/>
      <c r="EJ106" s="36"/>
      <c r="EK106" s="36"/>
      <c r="EL106" s="36"/>
      <c r="EM106" s="36"/>
      <c r="EN106" s="36"/>
      <c r="EO106" s="36"/>
      <c r="EP106" s="36"/>
      <c r="EQ106" s="36"/>
      <c r="ER106" s="36"/>
      <c r="ES106" s="36"/>
      <c r="ET106" s="36"/>
      <c r="EU106" s="36"/>
      <c r="EV106" s="36"/>
      <c r="EW106" s="36"/>
      <c r="EX106" s="36"/>
      <c r="EY106" s="36"/>
      <c r="EZ106" s="36"/>
      <c r="FA106" s="36"/>
      <c r="FB106" s="36"/>
      <c r="FC106" s="36"/>
      <c r="FD106" s="36"/>
      <c r="FE106" s="36"/>
      <c r="FF106" s="36"/>
      <c r="FG106" s="36"/>
      <c r="FH106" s="36"/>
      <c r="FI106" s="36"/>
      <c r="FJ106" s="36"/>
      <c r="FK106" s="36"/>
      <c r="FL106" s="36"/>
      <c r="FM106" s="36"/>
      <c r="FN106" s="36"/>
      <c r="FO106" s="36"/>
      <c r="FP106" s="36"/>
      <c r="FQ106" s="36"/>
      <c r="FR106" s="36"/>
      <c r="FS106" s="36"/>
      <c r="FT106" s="36"/>
      <c r="FU106" s="36"/>
      <c r="FV106" s="36"/>
      <c r="FW106" s="36"/>
      <c r="FX106" s="36"/>
      <c r="FY106" s="36"/>
      <c r="FZ106" s="36"/>
      <c r="GA106" s="36"/>
      <c r="GB106" s="36"/>
      <c r="GC106" s="36"/>
      <c r="GD106" s="36"/>
      <c r="GE106" s="55"/>
      <c r="GF106" s="55"/>
      <c r="GG106" s="55"/>
      <c r="GH106" s="55"/>
      <c r="GI106" s="55"/>
      <c r="GJ106" s="55"/>
      <c r="GK106" s="55"/>
      <c r="GL106" s="55"/>
      <c r="GM106" s="55"/>
      <c r="GN106" s="55"/>
    </row>
    <row r="107" spans="1:196" s="27" customFormat="1" ht="36.6" hidden="1" customHeight="1" thickBot="1" x14ac:dyDescent="0.3">
      <c r="A107" s="113"/>
      <c r="B107" s="176"/>
      <c r="C107" s="103"/>
      <c r="D107" s="103"/>
      <c r="E107" s="314"/>
      <c r="F107" s="104"/>
      <c r="G107" s="104"/>
      <c r="H107" s="184"/>
      <c r="I107" s="177"/>
      <c r="J107" s="178"/>
      <c r="K107" s="204"/>
      <c r="L107" s="126"/>
      <c r="M107" s="83"/>
      <c r="N107" s="83"/>
      <c r="O107" s="184"/>
      <c r="P107" s="83"/>
      <c r="Q107" s="112"/>
      <c r="R107" s="122"/>
      <c r="S107" s="134"/>
      <c r="T107" s="83"/>
      <c r="U107" s="134"/>
      <c r="V107" s="83"/>
      <c r="W107" s="112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6"/>
      <c r="AS107" s="36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  <c r="BO107" s="36"/>
      <c r="BP107" s="36"/>
      <c r="BQ107" s="36"/>
      <c r="BR107" s="36"/>
      <c r="BS107" s="36"/>
      <c r="BT107" s="36"/>
      <c r="BU107" s="36"/>
      <c r="BV107" s="36"/>
      <c r="BW107" s="36"/>
      <c r="BX107" s="36"/>
      <c r="BY107" s="36"/>
      <c r="BZ107" s="36"/>
      <c r="CA107" s="36"/>
      <c r="CB107" s="36"/>
      <c r="CC107" s="36"/>
      <c r="CD107" s="36"/>
      <c r="CE107" s="36"/>
      <c r="CF107" s="36"/>
      <c r="CG107" s="36"/>
      <c r="CH107" s="36"/>
      <c r="CI107" s="36"/>
      <c r="CJ107" s="36"/>
      <c r="CK107" s="36"/>
      <c r="CL107" s="36"/>
      <c r="CM107" s="36"/>
      <c r="CN107" s="36"/>
      <c r="CO107" s="36"/>
      <c r="CP107" s="36"/>
      <c r="CQ107" s="36"/>
      <c r="CR107" s="36"/>
      <c r="CS107" s="36"/>
      <c r="CT107" s="36"/>
      <c r="CU107" s="36"/>
      <c r="CV107" s="36"/>
      <c r="CW107" s="36"/>
      <c r="CX107" s="36"/>
      <c r="CY107" s="36"/>
      <c r="CZ107" s="36"/>
      <c r="DA107" s="36"/>
      <c r="DB107" s="36"/>
      <c r="DC107" s="36"/>
      <c r="DD107" s="36"/>
      <c r="DE107" s="36"/>
      <c r="DF107" s="36"/>
      <c r="DG107" s="36"/>
      <c r="DH107" s="36"/>
      <c r="DI107" s="36"/>
      <c r="DJ107" s="36"/>
      <c r="DK107" s="36"/>
      <c r="DL107" s="36"/>
      <c r="DM107" s="36"/>
      <c r="DN107" s="36"/>
      <c r="DO107" s="36"/>
      <c r="DP107" s="36"/>
      <c r="DQ107" s="36"/>
      <c r="DR107" s="36"/>
      <c r="DS107" s="36"/>
      <c r="DT107" s="36"/>
      <c r="DU107" s="36"/>
      <c r="DV107" s="36"/>
      <c r="DW107" s="36"/>
      <c r="DX107" s="36"/>
      <c r="DY107" s="36"/>
      <c r="DZ107" s="36"/>
      <c r="EA107" s="36"/>
      <c r="EB107" s="36"/>
      <c r="EC107" s="36"/>
      <c r="ED107" s="36"/>
      <c r="EE107" s="36"/>
      <c r="EF107" s="36"/>
      <c r="EG107" s="36"/>
      <c r="EH107" s="36"/>
      <c r="EI107" s="36"/>
      <c r="EJ107" s="36"/>
      <c r="EK107" s="36"/>
      <c r="EL107" s="36"/>
      <c r="EM107" s="36"/>
      <c r="EN107" s="36"/>
      <c r="EO107" s="36"/>
      <c r="EP107" s="36"/>
      <c r="EQ107" s="36"/>
      <c r="ER107" s="36"/>
      <c r="ES107" s="36"/>
      <c r="ET107" s="36"/>
      <c r="EU107" s="36"/>
      <c r="EV107" s="36"/>
      <c r="EW107" s="36"/>
      <c r="EX107" s="36"/>
      <c r="EY107" s="36"/>
      <c r="EZ107" s="36"/>
      <c r="FA107" s="36"/>
      <c r="FB107" s="36"/>
      <c r="FC107" s="36"/>
      <c r="FD107" s="36"/>
      <c r="FE107" s="36"/>
      <c r="FF107" s="36"/>
      <c r="FG107" s="36"/>
      <c r="FH107" s="36"/>
      <c r="FI107" s="36"/>
      <c r="FJ107" s="36"/>
      <c r="FK107" s="36"/>
      <c r="FL107" s="36"/>
      <c r="FM107" s="36"/>
      <c r="FN107" s="36"/>
      <c r="FO107" s="36"/>
      <c r="FP107" s="36"/>
      <c r="FQ107" s="36"/>
      <c r="FR107" s="36"/>
      <c r="FS107" s="36"/>
      <c r="FT107" s="36"/>
      <c r="FU107" s="36"/>
      <c r="FV107" s="36"/>
      <c r="FW107" s="36"/>
      <c r="FX107" s="36"/>
      <c r="FY107" s="36"/>
      <c r="FZ107" s="36"/>
      <c r="GA107" s="36"/>
      <c r="GB107" s="36"/>
      <c r="GC107" s="36"/>
      <c r="GD107" s="36"/>
      <c r="GE107" s="55"/>
      <c r="GF107" s="55"/>
      <c r="GG107" s="55"/>
      <c r="GH107" s="55"/>
      <c r="GI107" s="55"/>
      <c r="GJ107" s="55"/>
      <c r="GK107" s="55"/>
      <c r="GL107" s="55"/>
      <c r="GM107" s="55"/>
      <c r="GN107" s="55"/>
    </row>
    <row r="108" spans="1:196" s="8" customFormat="1" ht="40.15" customHeight="1" thickBot="1" x14ac:dyDescent="0.3">
      <c r="A108" s="113">
        <v>17</v>
      </c>
      <c r="B108" s="102"/>
      <c r="C108" s="103" t="s">
        <v>216</v>
      </c>
      <c r="D108" s="103" t="s">
        <v>78</v>
      </c>
      <c r="E108" s="314" t="s">
        <v>217</v>
      </c>
      <c r="F108" s="104"/>
      <c r="G108" s="104"/>
      <c r="H108" s="184"/>
      <c r="I108" s="177">
        <f t="shared" si="75"/>
        <v>0</v>
      </c>
      <c r="J108" s="178">
        <f t="shared" si="76"/>
        <v>0</v>
      </c>
      <c r="K108" s="204"/>
      <c r="L108" s="126">
        <v>70.7</v>
      </c>
      <c r="M108" s="83">
        <v>412.4</v>
      </c>
      <c r="N108" s="83">
        <v>412.4</v>
      </c>
      <c r="O108" s="184">
        <v>412.4</v>
      </c>
      <c r="P108" s="83">
        <f t="shared" si="77"/>
        <v>0</v>
      </c>
      <c r="Q108" s="112">
        <f t="shared" si="74"/>
        <v>1</v>
      </c>
      <c r="R108" s="122">
        <f t="shared" si="78"/>
        <v>70.7</v>
      </c>
      <c r="S108" s="134">
        <f t="shared" si="79"/>
        <v>412.4</v>
      </c>
      <c r="T108" s="83">
        <f t="shared" si="80"/>
        <v>412.4</v>
      </c>
      <c r="U108" s="134">
        <f t="shared" si="81"/>
        <v>412.4</v>
      </c>
      <c r="V108" s="83">
        <f t="shared" si="82"/>
        <v>0</v>
      </c>
      <c r="W108" s="112">
        <f t="shared" si="83"/>
        <v>1</v>
      </c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  <c r="BM108" s="30"/>
      <c r="BN108" s="30"/>
      <c r="BO108" s="30"/>
      <c r="BP108" s="30"/>
      <c r="BQ108" s="30"/>
      <c r="BR108" s="30"/>
      <c r="BS108" s="30"/>
      <c r="BT108" s="30"/>
      <c r="BU108" s="30"/>
      <c r="BV108" s="30"/>
      <c r="BW108" s="30"/>
      <c r="BX108" s="30"/>
      <c r="BY108" s="30"/>
      <c r="BZ108" s="30"/>
      <c r="CA108" s="30"/>
      <c r="CB108" s="30"/>
      <c r="CC108" s="30"/>
      <c r="CD108" s="30"/>
      <c r="CE108" s="30"/>
      <c r="CF108" s="30"/>
      <c r="CG108" s="30"/>
      <c r="CH108" s="30"/>
      <c r="CI108" s="30"/>
      <c r="CJ108" s="30"/>
      <c r="CK108" s="30"/>
      <c r="CL108" s="30"/>
      <c r="CM108" s="30"/>
      <c r="CN108" s="30"/>
      <c r="CO108" s="30"/>
      <c r="CP108" s="30"/>
      <c r="CQ108" s="30"/>
      <c r="CR108" s="30"/>
      <c r="CS108" s="30"/>
      <c r="CT108" s="30"/>
      <c r="CU108" s="30"/>
      <c r="CV108" s="30"/>
      <c r="CW108" s="30"/>
      <c r="CX108" s="30"/>
      <c r="CY108" s="30"/>
      <c r="CZ108" s="30"/>
      <c r="DA108" s="30"/>
      <c r="DB108" s="30"/>
      <c r="DC108" s="30"/>
      <c r="DD108" s="30"/>
      <c r="DE108" s="30"/>
      <c r="DF108" s="30"/>
      <c r="DG108" s="30"/>
      <c r="DH108" s="30"/>
      <c r="DI108" s="30"/>
      <c r="DJ108" s="30"/>
      <c r="DK108" s="30"/>
      <c r="DL108" s="30"/>
      <c r="DM108" s="30"/>
      <c r="DN108" s="30"/>
      <c r="DO108" s="30"/>
      <c r="DP108" s="30"/>
      <c r="DQ108" s="30"/>
      <c r="DR108" s="30"/>
      <c r="DS108" s="30"/>
      <c r="DT108" s="30"/>
      <c r="DU108" s="30"/>
      <c r="DV108" s="30"/>
      <c r="DW108" s="30"/>
      <c r="DX108" s="30"/>
      <c r="DY108" s="30"/>
      <c r="DZ108" s="30"/>
      <c r="EA108" s="30"/>
      <c r="EB108" s="30"/>
      <c r="EC108" s="30"/>
      <c r="ED108" s="30"/>
      <c r="EE108" s="30"/>
      <c r="EF108" s="30"/>
      <c r="EG108" s="30"/>
      <c r="EH108" s="30"/>
      <c r="EI108" s="30"/>
      <c r="EJ108" s="30"/>
      <c r="EK108" s="30"/>
      <c r="EL108" s="30"/>
      <c r="EM108" s="30"/>
      <c r="EN108" s="30"/>
      <c r="EO108" s="30"/>
      <c r="EP108" s="30"/>
      <c r="EQ108" s="30"/>
      <c r="ER108" s="30"/>
      <c r="ES108" s="30"/>
      <c r="ET108" s="30"/>
      <c r="EU108" s="30"/>
      <c r="EV108" s="30"/>
      <c r="EW108" s="30"/>
      <c r="EX108" s="30"/>
      <c r="EY108" s="30"/>
      <c r="EZ108" s="30"/>
      <c r="FA108" s="30"/>
      <c r="FB108" s="30"/>
      <c r="FC108" s="30"/>
      <c r="FD108" s="30"/>
      <c r="FE108" s="30"/>
      <c r="FF108" s="30"/>
      <c r="FG108" s="30"/>
      <c r="FH108" s="30"/>
      <c r="FI108" s="30"/>
      <c r="FJ108" s="30"/>
      <c r="FK108" s="30"/>
      <c r="FL108" s="30"/>
      <c r="FM108" s="30"/>
      <c r="FN108" s="30"/>
      <c r="FO108" s="30"/>
      <c r="FP108" s="30"/>
      <c r="FQ108" s="30"/>
      <c r="FR108" s="30"/>
      <c r="FS108" s="30"/>
      <c r="FT108" s="30"/>
      <c r="FU108" s="30"/>
      <c r="FV108" s="30"/>
      <c r="FW108" s="30"/>
      <c r="FX108" s="30"/>
      <c r="FY108" s="30"/>
      <c r="FZ108" s="30"/>
      <c r="GA108" s="30"/>
      <c r="GB108" s="30"/>
      <c r="GC108" s="30"/>
      <c r="GD108" s="30"/>
      <c r="GE108" s="54"/>
      <c r="GF108" s="54"/>
      <c r="GG108" s="54"/>
      <c r="GH108" s="54"/>
      <c r="GI108" s="54"/>
      <c r="GJ108" s="54"/>
      <c r="GK108" s="54"/>
      <c r="GL108" s="54"/>
      <c r="GM108" s="54"/>
      <c r="GN108" s="54"/>
    </row>
    <row r="109" spans="1:196" s="8" customFormat="1" ht="52.15" customHeight="1" thickBot="1" x14ac:dyDescent="0.3">
      <c r="A109" s="113">
        <v>18</v>
      </c>
      <c r="B109" s="176"/>
      <c r="C109" s="103" t="s">
        <v>175</v>
      </c>
      <c r="D109" s="103" t="s">
        <v>80</v>
      </c>
      <c r="E109" s="314" t="s">
        <v>176</v>
      </c>
      <c r="F109" s="104">
        <v>1000</v>
      </c>
      <c r="G109" s="104">
        <v>1000</v>
      </c>
      <c r="H109" s="184">
        <v>660.2</v>
      </c>
      <c r="I109" s="188">
        <f t="shared" si="75"/>
        <v>1.8930677647721367E-3</v>
      </c>
      <c r="J109" s="178">
        <f t="shared" si="76"/>
        <v>-339.79999999999995</v>
      </c>
      <c r="K109" s="204">
        <f t="shared" ref="K109:K110" si="96">H109/G109</f>
        <v>0.66020000000000001</v>
      </c>
      <c r="L109" s="126"/>
      <c r="M109" s="83"/>
      <c r="N109" s="83"/>
      <c r="O109" s="184"/>
      <c r="P109" s="83">
        <f t="shared" si="77"/>
        <v>0</v>
      </c>
      <c r="Q109" s="112"/>
      <c r="R109" s="122">
        <f t="shared" si="78"/>
        <v>1000</v>
      </c>
      <c r="S109" s="134">
        <f t="shared" si="79"/>
        <v>1000</v>
      </c>
      <c r="T109" s="83">
        <f t="shared" si="80"/>
        <v>1000</v>
      </c>
      <c r="U109" s="134">
        <f t="shared" si="81"/>
        <v>660.2</v>
      </c>
      <c r="V109" s="83">
        <f t="shared" si="82"/>
        <v>-339.79999999999995</v>
      </c>
      <c r="W109" s="112">
        <f t="shared" si="83"/>
        <v>0.66020000000000001</v>
      </c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30"/>
      <c r="BI109" s="30"/>
      <c r="BJ109" s="30"/>
      <c r="BK109" s="30"/>
      <c r="BL109" s="30"/>
      <c r="BM109" s="30"/>
      <c r="BN109" s="30"/>
      <c r="BO109" s="30"/>
      <c r="BP109" s="30"/>
      <c r="BQ109" s="30"/>
      <c r="BR109" s="30"/>
      <c r="BS109" s="30"/>
      <c r="BT109" s="30"/>
      <c r="BU109" s="30"/>
      <c r="BV109" s="30"/>
      <c r="BW109" s="30"/>
      <c r="BX109" s="30"/>
      <c r="BY109" s="30"/>
      <c r="BZ109" s="30"/>
      <c r="CA109" s="30"/>
      <c r="CB109" s="30"/>
      <c r="CC109" s="30"/>
      <c r="CD109" s="30"/>
      <c r="CE109" s="30"/>
      <c r="CF109" s="30"/>
      <c r="CG109" s="30"/>
      <c r="CH109" s="30"/>
      <c r="CI109" s="30"/>
      <c r="CJ109" s="30"/>
      <c r="CK109" s="30"/>
      <c r="CL109" s="30"/>
      <c r="CM109" s="30"/>
      <c r="CN109" s="30"/>
      <c r="CO109" s="30"/>
      <c r="CP109" s="30"/>
      <c r="CQ109" s="30"/>
      <c r="CR109" s="30"/>
      <c r="CS109" s="30"/>
      <c r="CT109" s="30"/>
      <c r="CU109" s="30"/>
      <c r="CV109" s="30"/>
      <c r="CW109" s="30"/>
      <c r="CX109" s="30"/>
      <c r="CY109" s="30"/>
      <c r="CZ109" s="30"/>
      <c r="DA109" s="30"/>
      <c r="DB109" s="30"/>
      <c r="DC109" s="30"/>
      <c r="DD109" s="30"/>
      <c r="DE109" s="30"/>
      <c r="DF109" s="30"/>
      <c r="DG109" s="30"/>
      <c r="DH109" s="30"/>
      <c r="DI109" s="30"/>
      <c r="DJ109" s="30"/>
      <c r="DK109" s="30"/>
      <c r="DL109" s="30"/>
      <c r="DM109" s="30"/>
      <c r="DN109" s="30"/>
      <c r="DO109" s="30"/>
      <c r="DP109" s="30"/>
      <c r="DQ109" s="30"/>
      <c r="DR109" s="30"/>
      <c r="DS109" s="30"/>
      <c r="DT109" s="30"/>
      <c r="DU109" s="30"/>
      <c r="DV109" s="30"/>
      <c r="DW109" s="30"/>
      <c r="DX109" s="30"/>
      <c r="DY109" s="30"/>
      <c r="DZ109" s="30"/>
      <c r="EA109" s="30"/>
      <c r="EB109" s="30"/>
      <c r="EC109" s="30"/>
      <c r="ED109" s="30"/>
      <c r="EE109" s="30"/>
      <c r="EF109" s="30"/>
      <c r="EG109" s="30"/>
      <c r="EH109" s="30"/>
      <c r="EI109" s="30"/>
      <c r="EJ109" s="30"/>
      <c r="EK109" s="30"/>
      <c r="EL109" s="30"/>
      <c r="EM109" s="30"/>
      <c r="EN109" s="30"/>
      <c r="EO109" s="30"/>
      <c r="EP109" s="30"/>
      <c r="EQ109" s="30"/>
      <c r="ER109" s="30"/>
      <c r="ES109" s="30"/>
      <c r="ET109" s="30"/>
      <c r="EU109" s="30"/>
      <c r="EV109" s="30"/>
      <c r="EW109" s="30"/>
      <c r="EX109" s="30"/>
      <c r="EY109" s="30"/>
      <c r="EZ109" s="30"/>
      <c r="FA109" s="30"/>
      <c r="FB109" s="30"/>
      <c r="FC109" s="30"/>
      <c r="FD109" s="30"/>
      <c r="FE109" s="30"/>
      <c r="FF109" s="30"/>
      <c r="FG109" s="30"/>
      <c r="FH109" s="30"/>
      <c r="FI109" s="30"/>
      <c r="FJ109" s="30"/>
      <c r="FK109" s="30"/>
      <c r="FL109" s="30"/>
      <c r="FM109" s="30"/>
      <c r="FN109" s="30"/>
      <c r="FO109" s="30"/>
      <c r="FP109" s="30"/>
      <c r="FQ109" s="30"/>
      <c r="FR109" s="30"/>
      <c r="FS109" s="30"/>
      <c r="FT109" s="30"/>
      <c r="FU109" s="30"/>
      <c r="FV109" s="30"/>
      <c r="FW109" s="30"/>
      <c r="FX109" s="30"/>
      <c r="FY109" s="30"/>
      <c r="FZ109" s="30"/>
      <c r="GA109" s="30"/>
      <c r="GB109" s="30"/>
      <c r="GC109" s="30"/>
      <c r="GD109" s="30"/>
      <c r="GE109" s="54"/>
      <c r="GF109" s="54"/>
      <c r="GG109" s="54"/>
      <c r="GH109" s="54"/>
      <c r="GI109" s="54"/>
      <c r="GJ109" s="54"/>
      <c r="GK109" s="54"/>
      <c r="GL109" s="54"/>
      <c r="GM109" s="54"/>
      <c r="GN109" s="54"/>
    </row>
    <row r="110" spans="1:196" s="8" customFormat="1" ht="38.450000000000003" customHeight="1" thickBot="1" x14ac:dyDescent="0.3">
      <c r="A110" s="113">
        <v>19</v>
      </c>
      <c r="B110" s="176"/>
      <c r="C110" s="103" t="s">
        <v>257</v>
      </c>
      <c r="D110" s="103" t="s">
        <v>258</v>
      </c>
      <c r="E110" s="314" t="s">
        <v>259</v>
      </c>
      <c r="F110" s="104">
        <v>3502.7</v>
      </c>
      <c r="G110" s="104">
        <v>3502.7</v>
      </c>
      <c r="H110" s="184">
        <v>831</v>
      </c>
      <c r="I110" s="177">
        <f t="shared" si="75"/>
        <v>2.3828223455402081E-3</v>
      </c>
      <c r="J110" s="178">
        <f t="shared" si="76"/>
        <v>-2671.7</v>
      </c>
      <c r="K110" s="204">
        <f t="shared" si="96"/>
        <v>0.237245553430211</v>
      </c>
      <c r="L110" s="126">
        <v>250</v>
      </c>
      <c r="M110" s="83">
        <v>250</v>
      </c>
      <c r="N110" s="83">
        <v>250</v>
      </c>
      <c r="O110" s="184"/>
      <c r="P110" s="83">
        <f t="shared" si="77"/>
        <v>-250</v>
      </c>
      <c r="Q110" s="112"/>
      <c r="R110" s="122">
        <f t="shared" si="78"/>
        <v>3752.7</v>
      </c>
      <c r="S110" s="134">
        <f t="shared" si="79"/>
        <v>3752.7</v>
      </c>
      <c r="T110" s="83">
        <f t="shared" si="80"/>
        <v>3752.7</v>
      </c>
      <c r="U110" s="134">
        <f t="shared" si="81"/>
        <v>831</v>
      </c>
      <c r="V110" s="83">
        <f t="shared" si="82"/>
        <v>-2921.7</v>
      </c>
      <c r="W110" s="112">
        <f t="shared" si="83"/>
        <v>0.22144056279478777</v>
      </c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0"/>
      <c r="BH110" s="30"/>
      <c r="BI110" s="30"/>
      <c r="BJ110" s="30"/>
      <c r="BK110" s="30"/>
      <c r="BL110" s="30"/>
      <c r="BM110" s="30"/>
      <c r="BN110" s="30"/>
      <c r="BO110" s="30"/>
      <c r="BP110" s="30"/>
      <c r="BQ110" s="30"/>
      <c r="BR110" s="30"/>
      <c r="BS110" s="30"/>
      <c r="BT110" s="30"/>
      <c r="BU110" s="30"/>
      <c r="BV110" s="30"/>
      <c r="BW110" s="30"/>
      <c r="BX110" s="30"/>
      <c r="BY110" s="30"/>
      <c r="BZ110" s="30"/>
      <c r="CA110" s="30"/>
      <c r="CB110" s="30"/>
      <c r="CC110" s="30"/>
      <c r="CD110" s="30"/>
      <c r="CE110" s="30"/>
      <c r="CF110" s="30"/>
      <c r="CG110" s="30"/>
      <c r="CH110" s="30"/>
      <c r="CI110" s="30"/>
      <c r="CJ110" s="30"/>
      <c r="CK110" s="30"/>
      <c r="CL110" s="30"/>
      <c r="CM110" s="30"/>
      <c r="CN110" s="30"/>
      <c r="CO110" s="30"/>
      <c r="CP110" s="30"/>
      <c r="CQ110" s="30"/>
      <c r="CR110" s="30"/>
      <c r="CS110" s="30"/>
      <c r="CT110" s="30"/>
      <c r="CU110" s="30"/>
      <c r="CV110" s="30"/>
      <c r="CW110" s="30"/>
      <c r="CX110" s="30"/>
      <c r="CY110" s="30"/>
      <c r="CZ110" s="30"/>
      <c r="DA110" s="30"/>
      <c r="DB110" s="30"/>
      <c r="DC110" s="30"/>
      <c r="DD110" s="30"/>
      <c r="DE110" s="30"/>
      <c r="DF110" s="30"/>
      <c r="DG110" s="30"/>
      <c r="DH110" s="30"/>
      <c r="DI110" s="30"/>
      <c r="DJ110" s="30"/>
      <c r="DK110" s="30"/>
      <c r="DL110" s="30"/>
      <c r="DM110" s="30"/>
      <c r="DN110" s="30"/>
      <c r="DO110" s="30"/>
      <c r="DP110" s="30"/>
      <c r="DQ110" s="30"/>
      <c r="DR110" s="30"/>
      <c r="DS110" s="30"/>
      <c r="DT110" s="30"/>
      <c r="DU110" s="30"/>
      <c r="DV110" s="30"/>
      <c r="DW110" s="30"/>
      <c r="DX110" s="30"/>
      <c r="DY110" s="30"/>
      <c r="DZ110" s="30"/>
      <c r="EA110" s="30"/>
      <c r="EB110" s="30"/>
      <c r="EC110" s="30"/>
      <c r="ED110" s="30"/>
      <c r="EE110" s="30"/>
      <c r="EF110" s="30"/>
      <c r="EG110" s="30"/>
      <c r="EH110" s="30"/>
      <c r="EI110" s="30"/>
      <c r="EJ110" s="30"/>
      <c r="EK110" s="30"/>
      <c r="EL110" s="30"/>
      <c r="EM110" s="30"/>
      <c r="EN110" s="30"/>
      <c r="EO110" s="30"/>
      <c r="EP110" s="30"/>
      <c r="EQ110" s="30"/>
      <c r="ER110" s="30"/>
      <c r="ES110" s="30"/>
      <c r="ET110" s="30"/>
      <c r="EU110" s="30"/>
      <c r="EV110" s="30"/>
      <c r="EW110" s="30"/>
      <c r="EX110" s="30"/>
      <c r="EY110" s="30"/>
      <c r="EZ110" s="30"/>
      <c r="FA110" s="30"/>
      <c r="FB110" s="30"/>
      <c r="FC110" s="30"/>
      <c r="FD110" s="30"/>
      <c r="FE110" s="30"/>
      <c r="FF110" s="30"/>
      <c r="FG110" s="30"/>
      <c r="FH110" s="30"/>
      <c r="FI110" s="30"/>
      <c r="FJ110" s="30"/>
      <c r="FK110" s="30"/>
      <c r="FL110" s="30"/>
      <c r="FM110" s="30"/>
      <c r="FN110" s="30"/>
      <c r="FO110" s="30"/>
      <c r="FP110" s="30"/>
      <c r="FQ110" s="30"/>
      <c r="FR110" s="30"/>
      <c r="FS110" s="30"/>
      <c r="FT110" s="30"/>
      <c r="FU110" s="30"/>
      <c r="FV110" s="30"/>
      <c r="FW110" s="30"/>
      <c r="FX110" s="30"/>
      <c r="FY110" s="30"/>
      <c r="FZ110" s="30"/>
      <c r="GA110" s="30"/>
      <c r="GB110" s="30"/>
      <c r="GC110" s="30"/>
      <c r="GD110" s="30"/>
      <c r="GE110" s="54"/>
      <c r="GF110" s="54"/>
      <c r="GG110" s="54"/>
      <c r="GH110" s="54"/>
      <c r="GI110" s="54"/>
      <c r="GJ110" s="54"/>
      <c r="GK110" s="54"/>
      <c r="GL110" s="54"/>
      <c r="GM110" s="54"/>
      <c r="GN110" s="54"/>
    </row>
    <row r="111" spans="1:196" s="8" customFormat="1" ht="35.25" hidden="1" customHeight="1" thickBot="1" x14ac:dyDescent="0.3">
      <c r="A111" s="113">
        <v>21</v>
      </c>
      <c r="B111" s="176">
        <v>180404</v>
      </c>
      <c r="C111" s="103" t="s">
        <v>149</v>
      </c>
      <c r="D111" s="103" t="s">
        <v>81</v>
      </c>
      <c r="E111" s="314" t="s">
        <v>84</v>
      </c>
      <c r="F111" s="104"/>
      <c r="G111" s="104"/>
      <c r="H111" s="184"/>
      <c r="I111" s="186">
        <f t="shared" si="75"/>
        <v>0</v>
      </c>
      <c r="J111" s="178">
        <f t="shared" si="76"/>
        <v>0</v>
      </c>
      <c r="K111" s="204"/>
      <c r="L111" s="126"/>
      <c r="M111" s="134"/>
      <c r="N111" s="134"/>
      <c r="O111" s="184"/>
      <c r="P111" s="83" t="s">
        <v>245</v>
      </c>
      <c r="Q111" s="112"/>
      <c r="R111" s="122">
        <f t="shared" si="78"/>
        <v>0</v>
      </c>
      <c r="S111" s="134">
        <f t="shared" si="79"/>
        <v>0</v>
      </c>
      <c r="T111" s="83">
        <f t="shared" si="80"/>
        <v>0</v>
      </c>
      <c r="U111" s="134">
        <f t="shared" si="81"/>
        <v>0</v>
      </c>
      <c r="V111" s="83">
        <f t="shared" si="82"/>
        <v>0</v>
      </c>
      <c r="W111" s="112" t="e">
        <f t="shared" si="83"/>
        <v>#DIV/0!</v>
      </c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  <c r="BF111" s="30"/>
      <c r="BG111" s="30"/>
      <c r="BH111" s="30"/>
      <c r="BI111" s="30"/>
      <c r="BJ111" s="30"/>
      <c r="BK111" s="30"/>
      <c r="BL111" s="30"/>
      <c r="BM111" s="30"/>
      <c r="BN111" s="30"/>
      <c r="BO111" s="30"/>
      <c r="BP111" s="30"/>
      <c r="BQ111" s="30"/>
      <c r="BR111" s="30"/>
      <c r="BS111" s="30"/>
      <c r="BT111" s="30"/>
      <c r="BU111" s="30"/>
      <c r="BV111" s="30"/>
      <c r="BW111" s="30"/>
      <c r="BX111" s="30"/>
      <c r="BY111" s="30"/>
      <c r="BZ111" s="30"/>
      <c r="CA111" s="30"/>
      <c r="CB111" s="30"/>
      <c r="CC111" s="30"/>
      <c r="CD111" s="30"/>
      <c r="CE111" s="30"/>
      <c r="CF111" s="30"/>
      <c r="CG111" s="30"/>
      <c r="CH111" s="30"/>
      <c r="CI111" s="30"/>
      <c r="CJ111" s="30"/>
      <c r="CK111" s="30"/>
      <c r="CL111" s="30"/>
      <c r="CM111" s="30"/>
      <c r="CN111" s="30"/>
      <c r="CO111" s="30"/>
      <c r="CP111" s="30"/>
      <c r="CQ111" s="30"/>
      <c r="CR111" s="30"/>
      <c r="CS111" s="30"/>
      <c r="CT111" s="30"/>
      <c r="CU111" s="30"/>
      <c r="CV111" s="30"/>
      <c r="CW111" s="30"/>
      <c r="CX111" s="30"/>
      <c r="CY111" s="30"/>
      <c r="CZ111" s="30"/>
      <c r="DA111" s="30"/>
      <c r="DB111" s="30"/>
      <c r="DC111" s="30"/>
      <c r="DD111" s="30"/>
      <c r="DE111" s="30"/>
      <c r="DF111" s="30"/>
      <c r="DG111" s="30"/>
      <c r="DH111" s="30"/>
      <c r="DI111" s="30"/>
      <c r="DJ111" s="30"/>
      <c r="DK111" s="30"/>
      <c r="DL111" s="30"/>
      <c r="DM111" s="30"/>
      <c r="DN111" s="30"/>
      <c r="DO111" s="30"/>
      <c r="DP111" s="30"/>
      <c r="DQ111" s="30"/>
      <c r="DR111" s="30"/>
      <c r="DS111" s="30"/>
      <c r="DT111" s="30"/>
      <c r="DU111" s="30"/>
      <c r="DV111" s="30"/>
      <c r="DW111" s="30"/>
      <c r="DX111" s="30"/>
      <c r="DY111" s="30"/>
      <c r="DZ111" s="30"/>
      <c r="EA111" s="30"/>
      <c r="EB111" s="30"/>
      <c r="EC111" s="30"/>
      <c r="ED111" s="30"/>
      <c r="EE111" s="30"/>
      <c r="EF111" s="30"/>
      <c r="EG111" s="30"/>
      <c r="EH111" s="30"/>
      <c r="EI111" s="30"/>
      <c r="EJ111" s="30"/>
      <c r="EK111" s="30"/>
      <c r="EL111" s="30"/>
      <c r="EM111" s="30"/>
      <c r="EN111" s="30"/>
      <c r="EO111" s="30"/>
      <c r="EP111" s="30"/>
      <c r="EQ111" s="30"/>
      <c r="ER111" s="30"/>
      <c r="ES111" s="30"/>
      <c r="ET111" s="30"/>
      <c r="EU111" s="30"/>
      <c r="EV111" s="30"/>
      <c r="EW111" s="30"/>
      <c r="EX111" s="30"/>
      <c r="EY111" s="30"/>
      <c r="EZ111" s="30"/>
      <c r="FA111" s="30"/>
      <c r="FB111" s="30"/>
      <c r="FC111" s="30"/>
      <c r="FD111" s="30"/>
      <c r="FE111" s="30"/>
      <c r="FF111" s="30"/>
      <c r="FG111" s="30"/>
      <c r="FH111" s="30"/>
      <c r="FI111" s="30"/>
      <c r="FJ111" s="30"/>
      <c r="FK111" s="30"/>
      <c r="FL111" s="30"/>
      <c r="FM111" s="30"/>
      <c r="FN111" s="30"/>
      <c r="FO111" s="30"/>
      <c r="FP111" s="30"/>
      <c r="FQ111" s="30"/>
      <c r="FR111" s="30"/>
      <c r="FS111" s="30"/>
      <c r="FT111" s="30"/>
      <c r="FU111" s="30"/>
      <c r="FV111" s="30"/>
      <c r="FW111" s="30"/>
      <c r="FX111" s="30"/>
      <c r="FY111" s="30"/>
      <c r="FZ111" s="30"/>
      <c r="GA111" s="30"/>
      <c r="GB111" s="30"/>
      <c r="GC111" s="30"/>
      <c r="GD111" s="30"/>
      <c r="GE111" s="54"/>
      <c r="GF111" s="54"/>
      <c r="GG111" s="54"/>
      <c r="GH111" s="54"/>
      <c r="GI111" s="54"/>
      <c r="GJ111" s="54"/>
      <c r="GK111" s="54"/>
      <c r="GL111" s="54"/>
      <c r="GM111" s="54"/>
      <c r="GN111" s="54"/>
    </row>
    <row r="112" spans="1:196" s="8" customFormat="1" ht="23.25" hidden="1" customHeight="1" thickBot="1" x14ac:dyDescent="0.3">
      <c r="A112" s="113">
        <v>22</v>
      </c>
      <c r="B112" s="176">
        <v>180404</v>
      </c>
      <c r="C112" s="103" t="s">
        <v>167</v>
      </c>
      <c r="D112" s="103" t="s">
        <v>82</v>
      </c>
      <c r="E112" s="314" t="s">
        <v>83</v>
      </c>
      <c r="F112" s="104"/>
      <c r="G112" s="104"/>
      <c r="H112" s="184"/>
      <c r="I112" s="187">
        <f t="shared" si="75"/>
        <v>0</v>
      </c>
      <c r="J112" s="178">
        <f t="shared" si="76"/>
        <v>0</v>
      </c>
      <c r="K112" s="204"/>
      <c r="L112" s="126"/>
      <c r="M112" s="83"/>
      <c r="N112" s="83"/>
      <c r="O112" s="184"/>
      <c r="P112" s="83">
        <f t="shared" si="77"/>
        <v>0</v>
      </c>
      <c r="Q112" s="114" t="e">
        <f t="shared" ref="Q112:Q135" si="97">O112/N112</f>
        <v>#DIV/0!</v>
      </c>
      <c r="R112" s="122">
        <f t="shared" si="78"/>
        <v>0</v>
      </c>
      <c r="S112" s="134">
        <f t="shared" si="79"/>
        <v>0</v>
      </c>
      <c r="T112" s="83">
        <f t="shared" si="80"/>
        <v>0</v>
      </c>
      <c r="U112" s="134">
        <f t="shared" si="81"/>
        <v>0</v>
      </c>
      <c r="V112" s="83">
        <f t="shared" si="82"/>
        <v>0</v>
      </c>
      <c r="W112" s="112" t="e">
        <f t="shared" si="83"/>
        <v>#DIV/0!</v>
      </c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0"/>
      <c r="AS112" s="30"/>
      <c r="AT112" s="30"/>
      <c r="AU112" s="30"/>
      <c r="AV112" s="30"/>
      <c r="AW112" s="30"/>
      <c r="AX112" s="30"/>
      <c r="AY112" s="30"/>
      <c r="AZ112" s="30"/>
      <c r="BA112" s="30"/>
      <c r="BB112" s="30"/>
      <c r="BC112" s="30"/>
      <c r="BD112" s="30"/>
      <c r="BE112" s="30"/>
      <c r="BF112" s="30"/>
      <c r="BG112" s="30"/>
      <c r="BH112" s="30"/>
      <c r="BI112" s="30"/>
      <c r="BJ112" s="30"/>
      <c r="BK112" s="30"/>
      <c r="BL112" s="30"/>
      <c r="BM112" s="30"/>
      <c r="BN112" s="30"/>
      <c r="BO112" s="30"/>
      <c r="BP112" s="30"/>
      <c r="BQ112" s="30"/>
      <c r="BR112" s="30"/>
      <c r="BS112" s="30"/>
      <c r="BT112" s="30"/>
      <c r="BU112" s="30"/>
      <c r="BV112" s="30"/>
      <c r="BW112" s="30"/>
      <c r="BX112" s="30"/>
      <c r="BY112" s="30"/>
      <c r="BZ112" s="30"/>
      <c r="CA112" s="30"/>
      <c r="CB112" s="30"/>
      <c r="CC112" s="30"/>
      <c r="CD112" s="30"/>
      <c r="CE112" s="30"/>
      <c r="CF112" s="30"/>
      <c r="CG112" s="30"/>
      <c r="CH112" s="30"/>
      <c r="CI112" s="30"/>
      <c r="CJ112" s="30"/>
      <c r="CK112" s="30"/>
      <c r="CL112" s="30"/>
      <c r="CM112" s="30"/>
      <c r="CN112" s="30"/>
      <c r="CO112" s="30"/>
      <c r="CP112" s="30"/>
      <c r="CQ112" s="30"/>
      <c r="CR112" s="30"/>
      <c r="CS112" s="30"/>
      <c r="CT112" s="30"/>
      <c r="CU112" s="30"/>
      <c r="CV112" s="30"/>
      <c r="CW112" s="30"/>
      <c r="CX112" s="30"/>
      <c r="CY112" s="30"/>
      <c r="CZ112" s="30"/>
      <c r="DA112" s="30"/>
      <c r="DB112" s="30"/>
      <c r="DC112" s="30"/>
      <c r="DD112" s="30"/>
      <c r="DE112" s="30"/>
      <c r="DF112" s="30"/>
      <c r="DG112" s="30"/>
      <c r="DH112" s="30"/>
      <c r="DI112" s="30"/>
      <c r="DJ112" s="30"/>
      <c r="DK112" s="30"/>
      <c r="DL112" s="30"/>
      <c r="DM112" s="30"/>
      <c r="DN112" s="30"/>
      <c r="DO112" s="30"/>
      <c r="DP112" s="30"/>
      <c r="DQ112" s="30"/>
      <c r="DR112" s="30"/>
      <c r="DS112" s="30"/>
      <c r="DT112" s="30"/>
      <c r="DU112" s="30"/>
      <c r="DV112" s="30"/>
      <c r="DW112" s="30"/>
      <c r="DX112" s="30"/>
      <c r="DY112" s="30"/>
      <c r="DZ112" s="30"/>
      <c r="EA112" s="30"/>
      <c r="EB112" s="30"/>
      <c r="EC112" s="30"/>
      <c r="ED112" s="30"/>
      <c r="EE112" s="30"/>
      <c r="EF112" s="30"/>
      <c r="EG112" s="30"/>
      <c r="EH112" s="30"/>
      <c r="EI112" s="30"/>
      <c r="EJ112" s="30"/>
      <c r="EK112" s="30"/>
      <c r="EL112" s="30"/>
      <c r="EM112" s="30"/>
      <c r="EN112" s="30"/>
      <c r="EO112" s="30"/>
      <c r="EP112" s="30"/>
      <c r="EQ112" s="30"/>
      <c r="ER112" s="30"/>
      <c r="ES112" s="30"/>
      <c r="ET112" s="30"/>
      <c r="EU112" s="30"/>
      <c r="EV112" s="30"/>
      <c r="EW112" s="30"/>
      <c r="EX112" s="30"/>
      <c r="EY112" s="30"/>
      <c r="EZ112" s="30"/>
      <c r="FA112" s="30"/>
      <c r="FB112" s="30"/>
      <c r="FC112" s="30"/>
      <c r="FD112" s="30"/>
      <c r="FE112" s="30"/>
      <c r="FF112" s="30"/>
      <c r="FG112" s="30"/>
      <c r="FH112" s="30"/>
      <c r="FI112" s="30"/>
      <c r="FJ112" s="30"/>
      <c r="FK112" s="30"/>
      <c r="FL112" s="30"/>
      <c r="FM112" s="30"/>
      <c r="FN112" s="30"/>
      <c r="FO112" s="30"/>
      <c r="FP112" s="30"/>
      <c r="FQ112" s="30"/>
      <c r="FR112" s="30"/>
      <c r="FS112" s="30"/>
      <c r="FT112" s="30"/>
      <c r="FU112" s="30"/>
      <c r="FV112" s="30"/>
      <c r="FW112" s="30"/>
      <c r="FX112" s="30"/>
      <c r="FY112" s="30"/>
      <c r="FZ112" s="30"/>
      <c r="GA112" s="30"/>
      <c r="GB112" s="30"/>
      <c r="GC112" s="30"/>
      <c r="GD112" s="30"/>
      <c r="GE112" s="54"/>
      <c r="GF112" s="54"/>
      <c r="GG112" s="54"/>
      <c r="GH112" s="54"/>
      <c r="GI112" s="54"/>
      <c r="GJ112" s="54"/>
      <c r="GK112" s="54"/>
      <c r="GL112" s="54"/>
      <c r="GM112" s="54"/>
      <c r="GN112" s="54"/>
    </row>
    <row r="113" spans="1:196" s="72" customFormat="1" ht="34.5" hidden="1" customHeight="1" x14ac:dyDescent="0.25">
      <c r="A113" s="113">
        <v>22</v>
      </c>
      <c r="B113" s="102"/>
      <c r="C113" s="103" t="s">
        <v>223</v>
      </c>
      <c r="D113" s="103" t="s">
        <v>78</v>
      </c>
      <c r="E113" s="314" t="s">
        <v>229</v>
      </c>
      <c r="F113" s="104"/>
      <c r="G113" s="104"/>
      <c r="H113" s="184"/>
      <c r="I113" s="106">
        <f t="shared" si="75"/>
        <v>0</v>
      </c>
      <c r="J113" s="83">
        <f t="shared" si="76"/>
        <v>0</v>
      </c>
      <c r="K113" s="204"/>
      <c r="L113" s="126"/>
      <c r="M113" s="83"/>
      <c r="N113" s="83"/>
      <c r="O113" s="184"/>
      <c r="P113" s="83">
        <f t="shared" si="77"/>
        <v>0</v>
      </c>
      <c r="Q113" s="112" t="e">
        <f t="shared" si="97"/>
        <v>#DIV/0!</v>
      </c>
      <c r="R113" s="122">
        <f t="shared" si="78"/>
        <v>0</v>
      </c>
      <c r="S113" s="83">
        <f t="shared" si="79"/>
        <v>0</v>
      </c>
      <c r="T113" s="83">
        <f t="shared" si="80"/>
        <v>0</v>
      </c>
      <c r="U113" s="134">
        <f t="shared" si="81"/>
        <v>0</v>
      </c>
      <c r="V113" s="83">
        <f t="shared" si="82"/>
        <v>0</v>
      </c>
      <c r="W113" s="112" t="e">
        <f t="shared" si="83"/>
        <v>#DIV/0!</v>
      </c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  <c r="CH113" s="29"/>
      <c r="CI113" s="29"/>
      <c r="CJ113" s="29"/>
      <c r="CK113" s="29"/>
      <c r="CL113" s="29"/>
      <c r="CM113" s="29"/>
      <c r="CN113" s="29"/>
      <c r="CO113" s="29"/>
      <c r="CP113" s="29"/>
      <c r="CQ113" s="29"/>
      <c r="CR113" s="29"/>
      <c r="CS113" s="29"/>
      <c r="CT113" s="29"/>
      <c r="CU113" s="29"/>
      <c r="CV113" s="29"/>
      <c r="CW113" s="29"/>
      <c r="CX113" s="29"/>
      <c r="CY113" s="29"/>
      <c r="CZ113" s="29"/>
      <c r="DA113" s="29"/>
      <c r="DB113" s="29"/>
      <c r="DC113" s="29"/>
      <c r="DD113" s="29"/>
      <c r="DE113" s="29"/>
      <c r="DF113" s="29"/>
      <c r="DG113" s="29"/>
      <c r="DH113" s="29"/>
      <c r="DI113" s="29"/>
      <c r="DJ113" s="29"/>
      <c r="DK113" s="29"/>
      <c r="DL113" s="29"/>
      <c r="DM113" s="29"/>
      <c r="DN113" s="29"/>
      <c r="DO113" s="29"/>
      <c r="DP113" s="29"/>
      <c r="DQ113" s="29"/>
      <c r="DR113" s="29"/>
      <c r="DS113" s="29"/>
      <c r="DT113" s="29"/>
      <c r="DU113" s="29"/>
      <c r="DV113" s="29"/>
      <c r="DW113" s="29"/>
      <c r="DX113" s="29"/>
      <c r="DY113" s="29"/>
      <c r="DZ113" s="29"/>
      <c r="EA113" s="29"/>
      <c r="EB113" s="29"/>
      <c r="EC113" s="29"/>
      <c r="ED113" s="29"/>
      <c r="EE113" s="29"/>
      <c r="EF113" s="29"/>
      <c r="EG113" s="29"/>
      <c r="EH113" s="29"/>
      <c r="EI113" s="29"/>
      <c r="EJ113" s="29"/>
      <c r="EK113" s="29"/>
      <c r="EL113" s="29"/>
      <c r="EM113" s="29"/>
      <c r="EN113" s="29"/>
      <c r="EO113" s="29"/>
      <c r="EP113" s="29"/>
      <c r="EQ113" s="29"/>
      <c r="ER113" s="29"/>
      <c r="ES113" s="29"/>
      <c r="ET113" s="29"/>
      <c r="EU113" s="29"/>
      <c r="EV113" s="29"/>
      <c r="EW113" s="29"/>
      <c r="EX113" s="29"/>
      <c r="EY113" s="29"/>
      <c r="EZ113" s="29"/>
      <c r="FA113" s="29"/>
      <c r="FB113" s="29"/>
      <c r="FC113" s="29"/>
      <c r="FD113" s="29"/>
      <c r="FE113" s="29"/>
      <c r="FF113" s="29"/>
      <c r="FG113" s="29"/>
      <c r="FH113" s="29"/>
      <c r="FI113" s="29"/>
      <c r="FJ113" s="29"/>
      <c r="FK113" s="29"/>
      <c r="FL113" s="29"/>
      <c r="FM113" s="29"/>
      <c r="FN113" s="29"/>
      <c r="FO113" s="29"/>
      <c r="FP113" s="29"/>
      <c r="FQ113" s="29"/>
      <c r="FR113" s="29"/>
      <c r="FS113" s="29"/>
      <c r="FT113" s="29"/>
      <c r="FU113" s="29"/>
      <c r="FV113" s="29"/>
      <c r="FW113" s="29"/>
      <c r="FX113" s="29"/>
      <c r="FY113" s="29"/>
      <c r="FZ113" s="29"/>
      <c r="GA113" s="29"/>
      <c r="GB113" s="29"/>
      <c r="GC113" s="29"/>
      <c r="GD113" s="29"/>
      <c r="GE113" s="29"/>
      <c r="GF113" s="29"/>
      <c r="GG113" s="29"/>
      <c r="GH113" s="29"/>
      <c r="GI113" s="29"/>
      <c r="GJ113" s="29"/>
      <c r="GK113" s="29"/>
      <c r="GL113" s="29"/>
      <c r="GM113" s="29"/>
      <c r="GN113" s="29"/>
    </row>
    <row r="114" spans="1:196" s="72" customFormat="1" ht="54.6" hidden="1" customHeight="1" x14ac:dyDescent="0.25">
      <c r="A114" s="113">
        <v>24</v>
      </c>
      <c r="B114" s="102"/>
      <c r="C114" s="103" t="s">
        <v>169</v>
      </c>
      <c r="D114" s="103" t="s">
        <v>86</v>
      </c>
      <c r="E114" s="314" t="s">
        <v>170</v>
      </c>
      <c r="F114" s="104"/>
      <c r="G114" s="104"/>
      <c r="H114" s="184"/>
      <c r="I114" s="84">
        <f t="shared" si="75"/>
        <v>0</v>
      </c>
      <c r="J114" s="83">
        <f t="shared" si="76"/>
        <v>0</v>
      </c>
      <c r="K114" s="204"/>
      <c r="L114" s="126"/>
      <c r="M114" s="83"/>
      <c r="N114" s="83"/>
      <c r="O114" s="184"/>
      <c r="P114" s="83">
        <f t="shared" si="77"/>
        <v>0</v>
      </c>
      <c r="Q114" s="112" t="e">
        <f t="shared" si="97"/>
        <v>#DIV/0!</v>
      </c>
      <c r="R114" s="122">
        <f t="shared" si="78"/>
        <v>0</v>
      </c>
      <c r="S114" s="83">
        <f t="shared" si="79"/>
        <v>0</v>
      </c>
      <c r="T114" s="83">
        <f t="shared" si="80"/>
        <v>0</v>
      </c>
      <c r="U114" s="134">
        <f t="shared" si="81"/>
        <v>0</v>
      </c>
      <c r="V114" s="83">
        <f t="shared" si="82"/>
        <v>0</v>
      </c>
      <c r="W114" s="112" t="e">
        <f t="shared" si="83"/>
        <v>#DIV/0!</v>
      </c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29"/>
      <c r="BT114" s="29"/>
      <c r="BU114" s="29"/>
      <c r="BV114" s="29"/>
      <c r="BW114" s="29"/>
      <c r="BX114" s="29"/>
      <c r="BY114" s="29"/>
      <c r="BZ114" s="29"/>
      <c r="CA114" s="29"/>
      <c r="CB114" s="29"/>
      <c r="CC114" s="29"/>
      <c r="CD114" s="29"/>
      <c r="CE114" s="29"/>
      <c r="CF114" s="29"/>
      <c r="CG114" s="29"/>
      <c r="CH114" s="29"/>
      <c r="CI114" s="29"/>
      <c r="CJ114" s="29"/>
      <c r="CK114" s="29"/>
      <c r="CL114" s="29"/>
      <c r="CM114" s="29"/>
      <c r="CN114" s="29"/>
      <c r="CO114" s="29"/>
      <c r="CP114" s="29"/>
      <c r="CQ114" s="29"/>
      <c r="CR114" s="29"/>
      <c r="CS114" s="29"/>
      <c r="CT114" s="29"/>
      <c r="CU114" s="29"/>
      <c r="CV114" s="29"/>
      <c r="CW114" s="29"/>
      <c r="CX114" s="29"/>
      <c r="CY114" s="29"/>
      <c r="CZ114" s="29"/>
      <c r="DA114" s="29"/>
      <c r="DB114" s="29"/>
      <c r="DC114" s="29"/>
      <c r="DD114" s="29"/>
      <c r="DE114" s="29"/>
      <c r="DF114" s="29"/>
      <c r="DG114" s="29"/>
      <c r="DH114" s="29"/>
      <c r="DI114" s="29"/>
      <c r="DJ114" s="29"/>
      <c r="DK114" s="29"/>
      <c r="DL114" s="29"/>
      <c r="DM114" s="29"/>
      <c r="DN114" s="29"/>
      <c r="DO114" s="29"/>
      <c r="DP114" s="29"/>
      <c r="DQ114" s="29"/>
      <c r="DR114" s="29"/>
      <c r="DS114" s="29"/>
      <c r="DT114" s="29"/>
      <c r="DU114" s="29"/>
      <c r="DV114" s="29"/>
      <c r="DW114" s="29"/>
      <c r="DX114" s="29"/>
      <c r="DY114" s="29"/>
      <c r="DZ114" s="29"/>
      <c r="EA114" s="29"/>
      <c r="EB114" s="29"/>
      <c r="EC114" s="29"/>
      <c r="ED114" s="29"/>
      <c r="EE114" s="29"/>
      <c r="EF114" s="29"/>
      <c r="EG114" s="29"/>
      <c r="EH114" s="29"/>
      <c r="EI114" s="29"/>
      <c r="EJ114" s="29"/>
      <c r="EK114" s="29"/>
      <c r="EL114" s="29"/>
      <c r="EM114" s="29"/>
      <c r="EN114" s="29"/>
      <c r="EO114" s="29"/>
      <c r="EP114" s="29"/>
      <c r="EQ114" s="29"/>
      <c r="ER114" s="29"/>
      <c r="ES114" s="29"/>
      <c r="ET114" s="29"/>
      <c r="EU114" s="29"/>
      <c r="EV114" s="29"/>
      <c r="EW114" s="29"/>
      <c r="EX114" s="29"/>
      <c r="EY114" s="29"/>
      <c r="EZ114" s="29"/>
      <c r="FA114" s="29"/>
      <c r="FB114" s="29"/>
      <c r="FC114" s="29"/>
      <c r="FD114" s="29"/>
      <c r="FE114" s="29"/>
      <c r="FF114" s="29"/>
      <c r="FG114" s="29"/>
      <c r="FH114" s="29"/>
      <c r="FI114" s="29"/>
      <c r="FJ114" s="29"/>
      <c r="FK114" s="29"/>
      <c r="FL114" s="29"/>
      <c r="FM114" s="29"/>
      <c r="FN114" s="29"/>
      <c r="FO114" s="29"/>
      <c r="FP114" s="29"/>
      <c r="FQ114" s="29"/>
      <c r="FR114" s="29"/>
      <c r="FS114" s="29"/>
      <c r="FT114" s="29"/>
      <c r="FU114" s="29"/>
      <c r="FV114" s="29"/>
      <c r="FW114" s="29"/>
      <c r="FX114" s="29"/>
      <c r="FY114" s="29"/>
      <c r="FZ114" s="29"/>
      <c r="GA114" s="29"/>
      <c r="GB114" s="29"/>
      <c r="GC114" s="29"/>
      <c r="GD114" s="29"/>
      <c r="GE114" s="29"/>
      <c r="GF114" s="29"/>
      <c r="GG114" s="29"/>
      <c r="GH114" s="29"/>
      <c r="GI114" s="29"/>
      <c r="GJ114" s="29"/>
      <c r="GK114" s="29"/>
      <c r="GL114" s="29"/>
      <c r="GM114" s="29"/>
      <c r="GN114" s="29"/>
    </row>
    <row r="115" spans="1:196" s="26" customFormat="1" ht="118.9" hidden="1" customHeight="1" x14ac:dyDescent="0.3">
      <c r="A115" s="329"/>
      <c r="B115" s="330"/>
      <c r="C115" s="237"/>
      <c r="D115" s="330"/>
      <c r="E115" s="107" t="s">
        <v>214</v>
      </c>
      <c r="F115" s="100"/>
      <c r="G115" s="99"/>
      <c r="H115" s="338"/>
      <c r="I115" s="92">
        <f t="shared" si="75"/>
        <v>0</v>
      </c>
      <c r="J115" s="93">
        <f t="shared" si="76"/>
        <v>0</v>
      </c>
      <c r="K115" s="204"/>
      <c r="L115" s="128"/>
      <c r="M115" s="93"/>
      <c r="N115" s="93"/>
      <c r="O115" s="228"/>
      <c r="P115" s="93">
        <f t="shared" si="77"/>
        <v>0</v>
      </c>
      <c r="Q115" s="115" t="e">
        <f t="shared" si="97"/>
        <v>#DIV/0!</v>
      </c>
      <c r="R115" s="124">
        <f t="shared" si="78"/>
        <v>0</v>
      </c>
      <c r="S115" s="93">
        <f t="shared" si="79"/>
        <v>0</v>
      </c>
      <c r="T115" s="93">
        <f t="shared" si="80"/>
        <v>0</v>
      </c>
      <c r="U115" s="228">
        <f t="shared" si="81"/>
        <v>0</v>
      </c>
      <c r="V115" s="93">
        <f t="shared" si="82"/>
        <v>0</v>
      </c>
      <c r="W115" s="112" t="e">
        <f t="shared" si="83"/>
        <v>#DIV/0!</v>
      </c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46"/>
      <c r="AU115" s="46"/>
      <c r="AV115" s="46"/>
      <c r="AW115" s="46"/>
      <c r="AX115" s="46"/>
      <c r="AY115" s="46"/>
      <c r="AZ115" s="46"/>
      <c r="BA115" s="46"/>
      <c r="BB115" s="46"/>
      <c r="BC115" s="46"/>
      <c r="BD115" s="46"/>
      <c r="BE115" s="46"/>
      <c r="BF115" s="46"/>
      <c r="BG115" s="46"/>
      <c r="BH115" s="46"/>
      <c r="BI115" s="46"/>
      <c r="BJ115" s="46"/>
      <c r="BK115" s="46"/>
      <c r="BL115" s="46"/>
      <c r="BM115" s="46"/>
      <c r="BN115" s="46"/>
      <c r="BO115" s="46"/>
      <c r="BP115" s="46"/>
      <c r="BQ115" s="46"/>
      <c r="BR115" s="46"/>
      <c r="BS115" s="46"/>
      <c r="BT115" s="46"/>
      <c r="BU115" s="46"/>
      <c r="BV115" s="46"/>
      <c r="BW115" s="46"/>
      <c r="BX115" s="46"/>
      <c r="BY115" s="46"/>
      <c r="BZ115" s="46"/>
      <c r="CA115" s="46"/>
      <c r="CB115" s="46"/>
      <c r="CC115" s="46"/>
      <c r="CD115" s="46"/>
      <c r="CE115" s="46"/>
      <c r="CF115" s="46"/>
      <c r="CG115" s="46"/>
      <c r="CH115" s="46"/>
      <c r="CI115" s="46"/>
      <c r="CJ115" s="46"/>
      <c r="CK115" s="46"/>
      <c r="CL115" s="46"/>
      <c r="CM115" s="46"/>
      <c r="CN115" s="46"/>
      <c r="CO115" s="46"/>
      <c r="CP115" s="46"/>
      <c r="CQ115" s="46"/>
      <c r="CR115" s="46"/>
      <c r="CS115" s="46"/>
      <c r="CT115" s="46"/>
      <c r="CU115" s="46"/>
      <c r="CV115" s="46"/>
      <c r="CW115" s="46"/>
      <c r="CX115" s="46"/>
      <c r="CY115" s="46"/>
      <c r="CZ115" s="46"/>
      <c r="DA115" s="46"/>
      <c r="DB115" s="46"/>
      <c r="DC115" s="46"/>
      <c r="DD115" s="46"/>
      <c r="DE115" s="46"/>
      <c r="DF115" s="46"/>
      <c r="DG115" s="46"/>
      <c r="DH115" s="46"/>
      <c r="DI115" s="46"/>
      <c r="DJ115" s="46"/>
      <c r="DK115" s="46"/>
      <c r="DL115" s="46"/>
      <c r="DM115" s="46"/>
      <c r="DN115" s="46"/>
      <c r="DO115" s="46"/>
      <c r="DP115" s="46"/>
      <c r="DQ115" s="46"/>
      <c r="DR115" s="46"/>
      <c r="DS115" s="46"/>
      <c r="DT115" s="46"/>
      <c r="DU115" s="46"/>
      <c r="DV115" s="46"/>
      <c r="DW115" s="46"/>
      <c r="DX115" s="46"/>
      <c r="DY115" s="46"/>
      <c r="DZ115" s="46"/>
      <c r="EA115" s="46"/>
      <c r="EB115" s="46"/>
      <c r="EC115" s="46"/>
      <c r="ED115" s="46"/>
      <c r="EE115" s="46"/>
      <c r="EF115" s="46"/>
      <c r="EG115" s="46"/>
      <c r="EH115" s="46"/>
      <c r="EI115" s="46"/>
      <c r="EJ115" s="46"/>
      <c r="EK115" s="46"/>
      <c r="EL115" s="46"/>
      <c r="EM115" s="46"/>
      <c r="EN115" s="46"/>
      <c r="EO115" s="46"/>
      <c r="EP115" s="46"/>
      <c r="EQ115" s="46"/>
      <c r="ER115" s="46"/>
      <c r="ES115" s="46"/>
      <c r="ET115" s="46"/>
      <c r="EU115" s="46"/>
      <c r="EV115" s="46"/>
      <c r="EW115" s="46"/>
      <c r="EX115" s="46"/>
      <c r="EY115" s="46"/>
      <c r="EZ115" s="46"/>
      <c r="FA115" s="46"/>
      <c r="FB115" s="46"/>
      <c r="FC115" s="46"/>
      <c r="FD115" s="46"/>
      <c r="FE115" s="46"/>
      <c r="FF115" s="46"/>
      <c r="FG115" s="46"/>
      <c r="FH115" s="46"/>
      <c r="FI115" s="46"/>
      <c r="FJ115" s="46"/>
      <c r="FK115" s="46"/>
      <c r="FL115" s="46"/>
      <c r="FM115" s="46"/>
      <c r="FN115" s="46"/>
      <c r="FO115" s="46"/>
      <c r="FP115" s="46"/>
      <c r="FQ115" s="46"/>
      <c r="FR115" s="46"/>
      <c r="FS115" s="46"/>
      <c r="FT115" s="46"/>
      <c r="FU115" s="46"/>
      <c r="FV115" s="46"/>
      <c r="FW115" s="46"/>
      <c r="FX115" s="46"/>
      <c r="FY115" s="46"/>
      <c r="FZ115" s="46"/>
      <c r="GA115" s="46"/>
      <c r="GB115" s="46"/>
      <c r="GC115" s="46"/>
      <c r="GD115" s="46"/>
      <c r="GE115" s="47"/>
      <c r="GF115" s="47"/>
      <c r="GG115" s="47"/>
      <c r="GH115" s="47"/>
      <c r="GI115" s="47"/>
      <c r="GJ115" s="47"/>
      <c r="GK115" s="47"/>
      <c r="GL115" s="47"/>
      <c r="GM115" s="47"/>
      <c r="GN115" s="47"/>
    </row>
    <row r="116" spans="1:196" s="26" customFormat="1" ht="120" hidden="1" customHeight="1" x14ac:dyDescent="0.3">
      <c r="A116" s="329"/>
      <c r="B116" s="330"/>
      <c r="C116" s="237"/>
      <c r="D116" s="330"/>
      <c r="E116" s="107" t="s">
        <v>215</v>
      </c>
      <c r="F116" s="100"/>
      <c r="G116" s="99"/>
      <c r="H116" s="338"/>
      <c r="I116" s="92">
        <f t="shared" si="75"/>
        <v>0</v>
      </c>
      <c r="J116" s="93">
        <f t="shared" si="76"/>
        <v>0</v>
      </c>
      <c r="K116" s="204"/>
      <c r="L116" s="128"/>
      <c r="M116" s="93"/>
      <c r="N116" s="93"/>
      <c r="O116" s="228"/>
      <c r="P116" s="93">
        <f t="shared" si="77"/>
        <v>0</v>
      </c>
      <c r="Q116" s="115" t="e">
        <f t="shared" si="97"/>
        <v>#DIV/0!</v>
      </c>
      <c r="R116" s="124">
        <f t="shared" si="78"/>
        <v>0</v>
      </c>
      <c r="S116" s="93">
        <f t="shared" si="79"/>
        <v>0</v>
      </c>
      <c r="T116" s="93">
        <f t="shared" si="80"/>
        <v>0</v>
      </c>
      <c r="U116" s="228">
        <f t="shared" si="81"/>
        <v>0</v>
      </c>
      <c r="V116" s="83">
        <f t="shared" si="82"/>
        <v>0</v>
      </c>
      <c r="W116" s="112" t="e">
        <f t="shared" si="83"/>
        <v>#DIV/0!</v>
      </c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46"/>
      <c r="AU116" s="46"/>
      <c r="AV116" s="46"/>
      <c r="AW116" s="46"/>
      <c r="AX116" s="46"/>
      <c r="AY116" s="46"/>
      <c r="AZ116" s="46"/>
      <c r="BA116" s="46"/>
      <c r="BB116" s="46"/>
      <c r="BC116" s="46"/>
      <c r="BD116" s="46"/>
      <c r="BE116" s="46"/>
      <c r="BF116" s="46"/>
      <c r="BG116" s="46"/>
      <c r="BH116" s="46"/>
      <c r="BI116" s="46"/>
      <c r="BJ116" s="46"/>
      <c r="BK116" s="46"/>
      <c r="BL116" s="46"/>
      <c r="BM116" s="46"/>
      <c r="BN116" s="46"/>
      <c r="BO116" s="46"/>
      <c r="BP116" s="46"/>
      <c r="BQ116" s="46"/>
      <c r="BR116" s="46"/>
      <c r="BS116" s="46"/>
      <c r="BT116" s="46"/>
      <c r="BU116" s="46"/>
      <c r="BV116" s="46"/>
      <c r="BW116" s="46"/>
      <c r="BX116" s="46"/>
      <c r="BY116" s="46"/>
      <c r="BZ116" s="46"/>
      <c r="CA116" s="46"/>
      <c r="CB116" s="46"/>
      <c r="CC116" s="46"/>
      <c r="CD116" s="46"/>
      <c r="CE116" s="46"/>
      <c r="CF116" s="46"/>
      <c r="CG116" s="46"/>
      <c r="CH116" s="46"/>
      <c r="CI116" s="46"/>
      <c r="CJ116" s="46"/>
      <c r="CK116" s="46"/>
      <c r="CL116" s="46"/>
      <c r="CM116" s="46"/>
      <c r="CN116" s="46"/>
      <c r="CO116" s="46"/>
      <c r="CP116" s="46"/>
      <c r="CQ116" s="46"/>
      <c r="CR116" s="46"/>
      <c r="CS116" s="46"/>
      <c r="CT116" s="46"/>
      <c r="CU116" s="46"/>
      <c r="CV116" s="46"/>
      <c r="CW116" s="46"/>
      <c r="CX116" s="46"/>
      <c r="CY116" s="46"/>
      <c r="CZ116" s="46"/>
      <c r="DA116" s="46"/>
      <c r="DB116" s="46"/>
      <c r="DC116" s="46"/>
      <c r="DD116" s="46"/>
      <c r="DE116" s="46"/>
      <c r="DF116" s="46"/>
      <c r="DG116" s="46"/>
      <c r="DH116" s="46"/>
      <c r="DI116" s="46"/>
      <c r="DJ116" s="46"/>
      <c r="DK116" s="46"/>
      <c r="DL116" s="46"/>
      <c r="DM116" s="46"/>
      <c r="DN116" s="46"/>
      <c r="DO116" s="46"/>
      <c r="DP116" s="46"/>
      <c r="DQ116" s="46"/>
      <c r="DR116" s="46"/>
      <c r="DS116" s="46"/>
      <c r="DT116" s="46"/>
      <c r="DU116" s="46"/>
      <c r="DV116" s="46"/>
      <c r="DW116" s="46"/>
      <c r="DX116" s="46"/>
      <c r="DY116" s="46"/>
      <c r="DZ116" s="46"/>
      <c r="EA116" s="46"/>
      <c r="EB116" s="46"/>
      <c r="EC116" s="46"/>
      <c r="ED116" s="46"/>
      <c r="EE116" s="46"/>
      <c r="EF116" s="46"/>
      <c r="EG116" s="46"/>
      <c r="EH116" s="46"/>
      <c r="EI116" s="46"/>
      <c r="EJ116" s="46"/>
      <c r="EK116" s="46"/>
      <c r="EL116" s="46"/>
      <c r="EM116" s="46"/>
      <c r="EN116" s="46"/>
      <c r="EO116" s="46"/>
      <c r="EP116" s="46"/>
      <c r="EQ116" s="46"/>
      <c r="ER116" s="46"/>
      <c r="ES116" s="46"/>
      <c r="ET116" s="46"/>
      <c r="EU116" s="46"/>
      <c r="EV116" s="46"/>
      <c r="EW116" s="46"/>
      <c r="EX116" s="46"/>
      <c r="EY116" s="46"/>
      <c r="EZ116" s="46"/>
      <c r="FA116" s="46"/>
      <c r="FB116" s="46"/>
      <c r="FC116" s="46"/>
      <c r="FD116" s="46"/>
      <c r="FE116" s="46"/>
      <c r="FF116" s="46"/>
      <c r="FG116" s="46"/>
      <c r="FH116" s="46"/>
      <c r="FI116" s="46"/>
      <c r="FJ116" s="46"/>
      <c r="FK116" s="46"/>
      <c r="FL116" s="46"/>
      <c r="FM116" s="46"/>
      <c r="FN116" s="46"/>
      <c r="FO116" s="46"/>
      <c r="FP116" s="46"/>
      <c r="FQ116" s="46"/>
      <c r="FR116" s="46"/>
      <c r="FS116" s="46"/>
      <c r="FT116" s="46"/>
      <c r="FU116" s="46"/>
      <c r="FV116" s="46"/>
      <c r="FW116" s="46"/>
      <c r="FX116" s="46"/>
      <c r="FY116" s="46"/>
      <c r="FZ116" s="46"/>
      <c r="GA116" s="46"/>
      <c r="GB116" s="46"/>
      <c r="GC116" s="46"/>
      <c r="GD116" s="46"/>
      <c r="GE116" s="47"/>
      <c r="GF116" s="47"/>
      <c r="GG116" s="47"/>
      <c r="GH116" s="47"/>
      <c r="GI116" s="47"/>
      <c r="GJ116" s="47"/>
      <c r="GK116" s="47"/>
      <c r="GL116" s="47"/>
      <c r="GM116" s="47"/>
      <c r="GN116" s="47"/>
    </row>
    <row r="117" spans="1:196" s="72" customFormat="1" ht="37.15" hidden="1" customHeight="1" x14ac:dyDescent="0.25">
      <c r="A117" s="113">
        <v>25</v>
      </c>
      <c r="B117" s="102"/>
      <c r="C117" s="103" t="s">
        <v>196</v>
      </c>
      <c r="D117" s="103" t="s">
        <v>85</v>
      </c>
      <c r="E117" s="314" t="s">
        <v>197</v>
      </c>
      <c r="F117" s="104"/>
      <c r="G117" s="104"/>
      <c r="H117" s="184"/>
      <c r="I117" s="106">
        <f t="shared" si="75"/>
        <v>0</v>
      </c>
      <c r="J117" s="83">
        <f t="shared" si="76"/>
        <v>0</v>
      </c>
      <c r="K117" s="204"/>
      <c r="L117" s="126"/>
      <c r="M117" s="83"/>
      <c r="N117" s="83"/>
      <c r="O117" s="184"/>
      <c r="P117" s="83">
        <f t="shared" si="77"/>
        <v>0</v>
      </c>
      <c r="Q117" s="112" t="e">
        <f t="shared" si="97"/>
        <v>#DIV/0!</v>
      </c>
      <c r="R117" s="122">
        <f t="shared" si="78"/>
        <v>0</v>
      </c>
      <c r="S117" s="83">
        <f t="shared" si="79"/>
        <v>0</v>
      </c>
      <c r="T117" s="83">
        <f t="shared" si="80"/>
        <v>0</v>
      </c>
      <c r="U117" s="134">
        <f t="shared" si="81"/>
        <v>0</v>
      </c>
      <c r="V117" s="83">
        <f t="shared" si="82"/>
        <v>0</v>
      </c>
      <c r="W117" s="112" t="e">
        <f t="shared" si="83"/>
        <v>#DIV/0!</v>
      </c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29"/>
      <c r="BV117" s="29"/>
      <c r="BW117" s="29"/>
      <c r="BX117" s="29"/>
      <c r="BY117" s="29"/>
      <c r="BZ117" s="29"/>
      <c r="CA117" s="29"/>
      <c r="CB117" s="29"/>
      <c r="CC117" s="29"/>
      <c r="CD117" s="29"/>
      <c r="CE117" s="29"/>
      <c r="CF117" s="29"/>
      <c r="CG117" s="29"/>
      <c r="CH117" s="29"/>
      <c r="CI117" s="29"/>
      <c r="CJ117" s="29"/>
      <c r="CK117" s="29"/>
      <c r="CL117" s="29"/>
      <c r="CM117" s="29"/>
      <c r="CN117" s="29"/>
      <c r="CO117" s="29"/>
      <c r="CP117" s="29"/>
      <c r="CQ117" s="29"/>
      <c r="CR117" s="29"/>
      <c r="CS117" s="29"/>
      <c r="CT117" s="29"/>
      <c r="CU117" s="29"/>
      <c r="CV117" s="29"/>
      <c r="CW117" s="29"/>
      <c r="CX117" s="29"/>
      <c r="CY117" s="29"/>
      <c r="CZ117" s="29"/>
      <c r="DA117" s="29"/>
      <c r="DB117" s="29"/>
      <c r="DC117" s="29"/>
      <c r="DD117" s="29"/>
      <c r="DE117" s="29"/>
      <c r="DF117" s="29"/>
      <c r="DG117" s="29"/>
      <c r="DH117" s="29"/>
      <c r="DI117" s="29"/>
      <c r="DJ117" s="29"/>
      <c r="DK117" s="29"/>
      <c r="DL117" s="29"/>
      <c r="DM117" s="29"/>
      <c r="DN117" s="29"/>
      <c r="DO117" s="29"/>
      <c r="DP117" s="29"/>
      <c r="DQ117" s="29"/>
      <c r="DR117" s="29"/>
      <c r="DS117" s="29"/>
      <c r="DT117" s="29"/>
      <c r="DU117" s="29"/>
      <c r="DV117" s="29"/>
      <c r="DW117" s="29"/>
      <c r="DX117" s="29"/>
      <c r="DY117" s="29"/>
      <c r="DZ117" s="29"/>
      <c r="EA117" s="29"/>
      <c r="EB117" s="29"/>
      <c r="EC117" s="29"/>
      <c r="ED117" s="29"/>
      <c r="EE117" s="29"/>
      <c r="EF117" s="29"/>
      <c r="EG117" s="29"/>
      <c r="EH117" s="29"/>
      <c r="EI117" s="29"/>
      <c r="EJ117" s="29"/>
      <c r="EK117" s="29"/>
      <c r="EL117" s="29"/>
      <c r="EM117" s="29"/>
      <c r="EN117" s="29"/>
      <c r="EO117" s="29"/>
      <c r="EP117" s="29"/>
      <c r="EQ117" s="29"/>
      <c r="ER117" s="29"/>
      <c r="ES117" s="29"/>
      <c r="ET117" s="29"/>
      <c r="EU117" s="29"/>
      <c r="EV117" s="29"/>
      <c r="EW117" s="29"/>
      <c r="EX117" s="29"/>
      <c r="EY117" s="29"/>
      <c r="EZ117" s="29"/>
      <c r="FA117" s="29"/>
      <c r="FB117" s="29"/>
      <c r="FC117" s="29"/>
      <c r="FD117" s="29"/>
      <c r="FE117" s="29"/>
      <c r="FF117" s="29"/>
      <c r="FG117" s="29"/>
      <c r="FH117" s="29"/>
      <c r="FI117" s="29"/>
      <c r="FJ117" s="29"/>
      <c r="FK117" s="29"/>
      <c r="FL117" s="29"/>
      <c r="FM117" s="29"/>
      <c r="FN117" s="29"/>
      <c r="FO117" s="29"/>
      <c r="FP117" s="29"/>
      <c r="FQ117" s="29"/>
      <c r="FR117" s="29"/>
      <c r="FS117" s="29"/>
      <c r="FT117" s="29"/>
      <c r="FU117" s="29"/>
      <c r="FV117" s="29"/>
      <c r="FW117" s="29"/>
      <c r="FX117" s="29"/>
      <c r="FY117" s="29"/>
      <c r="FZ117" s="29"/>
      <c r="GA117" s="29"/>
      <c r="GB117" s="29"/>
      <c r="GC117" s="29"/>
      <c r="GD117" s="29"/>
      <c r="GE117" s="29"/>
      <c r="GF117" s="29"/>
      <c r="GG117" s="29"/>
      <c r="GH117" s="29"/>
      <c r="GI117" s="29"/>
      <c r="GJ117" s="29"/>
      <c r="GK117" s="29"/>
      <c r="GL117" s="29"/>
      <c r="GM117" s="29"/>
      <c r="GN117" s="29"/>
    </row>
    <row r="118" spans="1:196" s="72" customFormat="1" ht="40.9" hidden="1" customHeight="1" x14ac:dyDescent="0.25">
      <c r="A118" s="113">
        <v>23</v>
      </c>
      <c r="B118" s="102"/>
      <c r="C118" s="103" t="s">
        <v>228</v>
      </c>
      <c r="D118" s="103" t="s">
        <v>78</v>
      </c>
      <c r="E118" s="314" t="s">
        <v>168</v>
      </c>
      <c r="F118" s="104"/>
      <c r="G118" s="104"/>
      <c r="H118" s="184"/>
      <c r="I118" s="106">
        <f>H118/$H$6</f>
        <v>0</v>
      </c>
      <c r="J118" s="83">
        <f t="shared" si="76"/>
        <v>0</v>
      </c>
      <c r="K118" s="204"/>
      <c r="L118" s="126"/>
      <c r="M118" s="83"/>
      <c r="N118" s="83"/>
      <c r="O118" s="184"/>
      <c r="P118" s="83">
        <f>O118-N118</f>
        <v>0</v>
      </c>
      <c r="Q118" s="114"/>
      <c r="R118" s="122">
        <f t="shared" si="78"/>
        <v>0</v>
      </c>
      <c r="S118" s="83">
        <f t="shared" si="79"/>
        <v>0</v>
      </c>
      <c r="T118" s="83">
        <f t="shared" si="80"/>
        <v>0</v>
      </c>
      <c r="U118" s="134">
        <f t="shared" si="81"/>
        <v>0</v>
      </c>
      <c r="V118" s="83">
        <f>U118-T118</f>
        <v>0</v>
      </c>
      <c r="W118" s="112" t="e">
        <f t="shared" si="83"/>
        <v>#DIV/0!</v>
      </c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29"/>
      <c r="CH118" s="29"/>
      <c r="CI118" s="29"/>
      <c r="CJ118" s="29"/>
      <c r="CK118" s="29"/>
      <c r="CL118" s="29"/>
      <c r="CM118" s="29"/>
      <c r="CN118" s="29"/>
      <c r="CO118" s="29"/>
      <c r="CP118" s="29"/>
      <c r="CQ118" s="29"/>
      <c r="CR118" s="29"/>
      <c r="CS118" s="29"/>
      <c r="CT118" s="29"/>
      <c r="CU118" s="29"/>
      <c r="CV118" s="29"/>
      <c r="CW118" s="29"/>
      <c r="CX118" s="29"/>
      <c r="CY118" s="29"/>
      <c r="CZ118" s="29"/>
      <c r="DA118" s="29"/>
      <c r="DB118" s="29"/>
      <c r="DC118" s="29"/>
      <c r="DD118" s="29"/>
      <c r="DE118" s="29"/>
      <c r="DF118" s="29"/>
      <c r="DG118" s="29"/>
      <c r="DH118" s="29"/>
      <c r="DI118" s="29"/>
      <c r="DJ118" s="29"/>
      <c r="DK118" s="29"/>
      <c r="DL118" s="29"/>
      <c r="DM118" s="29"/>
      <c r="DN118" s="29"/>
      <c r="DO118" s="29"/>
      <c r="DP118" s="29"/>
      <c r="DQ118" s="29"/>
      <c r="DR118" s="29"/>
      <c r="DS118" s="29"/>
      <c r="DT118" s="29"/>
      <c r="DU118" s="29"/>
      <c r="DV118" s="29"/>
      <c r="DW118" s="29"/>
      <c r="DX118" s="29"/>
      <c r="DY118" s="29"/>
      <c r="DZ118" s="29"/>
      <c r="EA118" s="29"/>
      <c r="EB118" s="29"/>
      <c r="EC118" s="29"/>
      <c r="ED118" s="29"/>
      <c r="EE118" s="29"/>
      <c r="EF118" s="29"/>
      <c r="EG118" s="29"/>
      <c r="EH118" s="29"/>
      <c r="EI118" s="29"/>
      <c r="EJ118" s="29"/>
      <c r="EK118" s="29"/>
      <c r="EL118" s="29"/>
      <c r="EM118" s="29"/>
      <c r="EN118" s="29"/>
      <c r="EO118" s="29"/>
      <c r="EP118" s="29"/>
      <c r="EQ118" s="29"/>
      <c r="ER118" s="29"/>
      <c r="ES118" s="29"/>
      <c r="ET118" s="29"/>
      <c r="EU118" s="29"/>
      <c r="EV118" s="29"/>
      <c r="EW118" s="29"/>
      <c r="EX118" s="29"/>
      <c r="EY118" s="29"/>
      <c r="EZ118" s="29"/>
      <c r="FA118" s="29"/>
      <c r="FB118" s="29"/>
      <c r="FC118" s="29"/>
      <c r="FD118" s="29"/>
      <c r="FE118" s="29"/>
      <c r="FF118" s="29"/>
      <c r="FG118" s="29"/>
      <c r="FH118" s="29"/>
      <c r="FI118" s="29"/>
      <c r="FJ118" s="29"/>
      <c r="FK118" s="29"/>
      <c r="FL118" s="29"/>
      <c r="FM118" s="29"/>
      <c r="FN118" s="29"/>
      <c r="FO118" s="29"/>
      <c r="FP118" s="29"/>
      <c r="FQ118" s="29"/>
      <c r="FR118" s="29"/>
      <c r="FS118" s="29"/>
      <c r="FT118" s="29"/>
      <c r="FU118" s="29"/>
      <c r="FV118" s="29"/>
      <c r="FW118" s="29"/>
      <c r="FX118" s="29"/>
      <c r="FY118" s="29"/>
      <c r="FZ118" s="29"/>
      <c r="GA118" s="29"/>
      <c r="GB118" s="29"/>
      <c r="GC118" s="29"/>
      <c r="GD118" s="29"/>
      <c r="GE118" s="29"/>
      <c r="GF118" s="29"/>
      <c r="GG118" s="29"/>
      <c r="GH118" s="29"/>
      <c r="GI118" s="29"/>
      <c r="GJ118" s="29"/>
      <c r="GK118" s="29"/>
      <c r="GL118" s="29"/>
      <c r="GM118" s="29"/>
      <c r="GN118" s="29"/>
    </row>
    <row r="119" spans="1:196" s="3" customFormat="1" ht="48.75" hidden="1" customHeight="1" x14ac:dyDescent="0.25">
      <c r="A119" s="113">
        <v>24</v>
      </c>
      <c r="B119" s="176"/>
      <c r="C119" s="103" t="s">
        <v>169</v>
      </c>
      <c r="D119" s="103" t="s">
        <v>86</v>
      </c>
      <c r="E119" s="314" t="s">
        <v>170</v>
      </c>
      <c r="F119" s="104"/>
      <c r="G119" s="104"/>
      <c r="H119" s="184"/>
      <c r="I119" s="177">
        <f>H119/$H$6</f>
        <v>0</v>
      </c>
      <c r="J119" s="178">
        <f t="shared" si="76"/>
        <v>0</v>
      </c>
      <c r="K119" s="204"/>
      <c r="L119" s="126"/>
      <c r="M119" s="134"/>
      <c r="N119" s="83"/>
      <c r="O119" s="184"/>
      <c r="P119" s="83">
        <f>O119-N119</f>
        <v>0</v>
      </c>
      <c r="Q119" s="112" t="e">
        <f t="shared" si="97"/>
        <v>#DIV/0!</v>
      </c>
      <c r="R119" s="122">
        <f t="shared" si="78"/>
        <v>0</v>
      </c>
      <c r="S119" s="134">
        <f t="shared" si="79"/>
        <v>0</v>
      </c>
      <c r="T119" s="83">
        <f t="shared" si="80"/>
        <v>0</v>
      </c>
      <c r="U119" s="134">
        <f t="shared" si="81"/>
        <v>0</v>
      </c>
      <c r="V119" s="83">
        <f>U119-T119</f>
        <v>0</v>
      </c>
      <c r="W119" s="112" t="e">
        <f t="shared" si="83"/>
        <v>#DIV/0!</v>
      </c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34"/>
      <c r="AQ119" s="34"/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0"/>
      <c r="BD119" s="30"/>
      <c r="BE119" s="30"/>
      <c r="BF119" s="30"/>
      <c r="BG119" s="30"/>
      <c r="BH119" s="30"/>
      <c r="BI119" s="30"/>
      <c r="BJ119" s="30"/>
      <c r="BK119" s="30"/>
      <c r="BL119" s="30"/>
      <c r="BM119" s="30"/>
      <c r="BN119" s="30"/>
      <c r="BO119" s="30"/>
      <c r="BP119" s="30"/>
      <c r="BQ119" s="30"/>
      <c r="BR119" s="30"/>
      <c r="BS119" s="30"/>
      <c r="BT119" s="30"/>
      <c r="BU119" s="30"/>
      <c r="BV119" s="30"/>
      <c r="BW119" s="30"/>
      <c r="BX119" s="30"/>
      <c r="BY119" s="30"/>
      <c r="BZ119" s="30"/>
      <c r="CA119" s="30"/>
      <c r="CB119" s="30"/>
      <c r="CC119" s="30"/>
      <c r="CD119" s="30"/>
      <c r="CE119" s="30"/>
      <c r="CF119" s="30"/>
      <c r="CG119" s="30"/>
      <c r="CH119" s="30"/>
      <c r="CI119" s="30"/>
      <c r="CJ119" s="30"/>
      <c r="CK119" s="30"/>
      <c r="CL119" s="30"/>
      <c r="CM119" s="30"/>
      <c r="CN119" s="30"/>
      <c r="CO119" s="30"/>
      <c r="CP119" s="30"/>
      <c r="CQ119" s="30"/>
      <c r="CR119" s="30"/>
      <c r="CS119" s="30"/>
      <c r="CT119" s="30"/>
      <c r="CU119" s="30"/>
      <c r="CV119" s="30"/>
      <c r="CW119" s="30"/>
      <c r="CX119" s="30"/>
      <c r="CY119" s="30"/>
      <c r="CZ119" s="30"/>
      <c r="DA119" s="30"/>
      <c r="DB119" s="30"/>
      <c r="DC119" s="30"/>
      <c r="DD119" s="30"/>
      <c r="DE119" s="30"/>
      <c r="DF119" s="30"/>
      <c r="DG119" s="30"/>
      <c r="DH119" s="30"/>
      <c r="DI119" s="30"/>
      <c r="DJ119" s="30"/>
      <c r="DK119" s="30"/>
      <c r="DL119" s="30"/>
      <c r="DM119" s="30"/>
      <c r="DN119" s="30"/>
      <c r="DO119" s="30"/>
      <c r="DP119" s="30"/>
      <c r="DQ119" s="30"/>
      <c r="DR119" s="30"/>
      <c r="DS119" s="30"/>
      <c r="DT119" s="30"/>
      <c r="DU119" s="30"/>
      <c r="DV119" s="30"/>
      <c r="DW119" s="30"/>
      <c r="DX119" s="30"/>
      <c r="DY119" s="30"/>
      <c r="DZ119" s="30"/>
      <c r="EA119" s="30"/>
      <c r="EB119" s="30"/>
      <c r="EC119" s="30"/>
      <c r="ED119" s="30"/>
      <c r="EE119" s="30"/>
      <c r="EF119" s="30"/>
      <c r="EG119" s="30"/>
      <c r="EH119" s="30"/>
      <c r="EI119" s="30"/>
      <c r="EJ119" s="30"/>
      <c r="EK119" s="30"/>
      <c r="EL119" s="30"/>
      <c r="EM119" s="30"/>
      <c r="EN119" s="30"/>
      <c r="EO119" s="30"/>
      <c r="EP119" s="30"/>
      <c r="EQ119" s="30"/>
      <c r="ER119" s="30"/>
      <c r="ES119" s="30"/>
      <c r="ET119" s="30"/>
      <c r="EU119" s="30"/>
      <c r="EV119" s="30"/>
      <c r="EW119" s="30"/>
      <c r="EX119" s="30"/>
      <c r="EY119" s="30"/>
      <c r="EZ119" s="30"/>
      <c r="FA119" s="30"/>
      <c r="FB119" s="30"/>
      <c r="FC119" s="30"/>
      <c r="FD119" s="30"/>
      <c r="FE119" s="30"/>
      <c r="FF119" s="30"/>
      <c r="FG119" s="30"/>
      <c r="FH119" s="30"/>
      <c r="FI119" s="30"/>
      <c r="FJ119" s="30"/>
      <c r="FK119" s="30"/>
      <c r="FL119" s="30"/>
      <c r="FM119" s="30"/>
      <c r="FN119" s="30"/>
      <c r="FO119" s="30"/>
      <c r="FP119" s="30"/>
      <c r="FQ119" s="30"/>
      <c r="FR119" s="30"/>
      <c r="FS119" s="30"/>
      <c r="FT119" s="30"/>
      <c r="FU119" s="30"/>
      <c r="FV119" s="30"/>
      <c r="FW119" s="30"/>
      <c r="FX119" s="30"/>
      <c r="FY119" s="30"/>
      <c r="FZ119" s="30"/>
      <c r="GA119" s="30"/>
      <c r="GB119" s="30"/>
      <c r="GC119" s="30"/>
      <c r="GD119" s="30"/>
      <c r="GE119" s="30"/>
      <c r="GF119" s="30"/>
      <c r="GG119" s="30"/>
      <c r="GH119" s="30"/>
      <c r="GI119" s="30"/>
      <c r="GJ119" s="30"/>
      <c r="GK119" s="30"/>
      <c r="GL119" s="30"/>
      <c r="GM119" s="30"/>
      <c r="GN119" s="30"/>
    </row>
    <row r="120" spans="1:196" s="27" customFormat="1" ht="100.9" hidden="1" customHeight="1" thickBot="1" x14ac:dyDescent="0.35">
      <c r="A120" s="144"/>
      <c r="B120" s="175"/>
      <c r="C120" s="146"/>
      <c r="D120" s="146"/>
      <c r="E120" s="293" t="s">
        <v>250</v>
      </c>
      <c r="F120" s="149"/>
      <c r="G120" s="149"/>
      <c r="H120" s="228"/>
      <c r="I120" s="150">
        <f t="shared" ref="I120:I123" si="98">H120/$H$6</f>
        <v>0</v>
      </c>
      <c r="J120" s="149">
        <f t="shared" si="76"/>
        <v>0</v>
      </c>
      <c r="K120" s="204"/>
      <c r="L120" s="215"/>
      <c r="M120" s="149"/>
      <c r="N120" s="149"/>
      <c r="O120" s="228"/>
      <c r="P120" s="149">
        <f t="shared" ref="P120:P123" si="99">O120-N120</f>
        <v>0</v>
      </c>
      <c r="Q120" s="152"/>
      <c r="R120" s="209">
        <f t="shared" si="78"/>
        <v>0</v>
      </c>
      <c r="S120" s="149">
        <f t="shared" si="79"/>
        <v>0</v>
      </c>
      <c r="T120" s="149">
        <f t="shared" si="80"/>
        <v>0</v>
      </c>
      <c r="U120" s="228">
        <f t="shared" si="81"/>
        <v>0</v>
      </c>
      <c r="V120" s="149">
        <f t="shared" ref="V120:V123" si="100">U120-T120</f>
        <v>0</v>
      </c>
      <c r="W120" s="112" t="e">
        <f t="shared" si="83"/>
        <v>#DIV/0!</v>
      </c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6"/>
      <c r="AS120" s="36"/>
      <c r="AT120" s="36"/>
      <c r="AU120" s="36"/>
      <c r="AV120" s="36"/>
      <c r="AW120" s="36"/>
      <c r="AX120" s="36"/>
      <c r="AY120" s="36"/>
      <c r="AZ120" s="36"/>
      <c r="BA120" s="36"/>
      <c r="BB120" s="36"/>
      <c r="BC120" s="36"/>
      <c r="BD120" s="36"/>
      <c r="BE120" s="36"/>
      <c r="BF120" s="36"/>
      <c r="BG120" s="36"/>
      <c r="BH120" s="36"/>
      <c r="BI120" s="36"/>
      <c r="BJ120" s="36"/>
      <c r="BK120" s="36"/>
      <c r="BL120" s="36"/>
      <c r="BM120" s="36"/>
      <c r="BN120" s="36"/>
      <c r="BO120" s="36"/>
      <c r="BP120" s="36"/>
      <c r="BQ120" s="36"/>
      <c r="BR120" s="36"/>
      <c r="BS120" s="36"/>
      <c r="BT120" s="36"/>
      <c r="BU120" s="36"/>
      <c r="BV120" s="36"/>
      <c r="BW120" s="36"/>
      <c r="BX120" s="36"/>
      <c r="BY120" s="36"/>
      <c r="BZ120" s="36"/>
      <c r="CA120" s="36"/>
      <c r="CB120" s="36"/>
      <c r="CC120" s="36"/>
      <c r="CD120" s="36"/>
      <c r="CE120" s="36"/>
      <c r="CF120" s="36"/>
      <c r="CG120" s="36"/>
      <c r="CH120" s="36"/>
      <c r="CI120" s="36"/>
      <c r="CJ120" s="36"/>
      <c r="CK120" s="36"/>
      <c r="CL120" s="36"/>
      <c r="CM120" s="36"/>
      <c r="CN120" s="36"/>
      <c r="CO120" s="36"/>
      <c r="CP120" s="36"/>
      <c r="CQ120" s="36"/>
      <c r="CR120" s="36"/>
      <c r="CS120" s="36"/>
      <c r="CT120" s="36"/>
      <c r="CU120" s="36"/>
      <c r="CV120" s="36"/>
      <c r="CW120" s="36"/>
      <c r="CX120" s="36"/>
      <c r="CY120" s="36"/>
      <c r="CZ120" s="36"/>
      <c r="DA120" s="36"/>
      <c r="DB120" s="36"/>
      <c r="DC120" s="36"/>
      <c r="DD120" s="36"/>
      <c r="DE120" s="36"/>
      <c r="DF120" s="36"/>
      <c r="DG120" s="36"/>
      <c r="DH120" s="36"/>
      <c r="DI120" s="36"/>
      <c r="DJ120" s="36"/>
      <c r="DK120" s="36"/>
      <c r="DL120" s="36"/>
      <c r="DM120" s="36"/>
      <c r="DN120" s="36"/>
      <c r="DO120" s="36"/>
      <c r="DP120" s="36"/>
      <c r="DQ120" s="36"/>
      <c r="DR120" s="36"/>
      <c r="DS120" s="36"/>
      <c r="DT120" s="36"/>
      <c r="DU120" s="36"/>
      <c r="DV120" s="36"/>
      <c r="DW120" s="36"/>
      <c r="DX120" s="36"/>
      <c r="DY120" s="36"/>
      <c r="DZ120" s="36"/>
      <c r="EA120" s="36"/>
      <c r="EB120" s="36"/>
      <c r="EC120" s="36"/>
      <c r="ED120" s="36"/>
      <c r="EE120" s="36"/>
      <c r="EF120" s="36"/>
      <c r="EG120" s="36"/>
      <c r="EH120" s="36"/>
      <c r="EI120" s="36"/>
      <c r="EJ120" s="36"/>
      <c r="EK120" s="36"/>
      <c r="EL120" s="36"/>
      <c r="EM120" s="36"/>
      <c r="EN120" s="36"/>
      <c r="EO120" s="36"/>
      <c r="EP120" s="36"/>
      <c r="EQ120" s="36"/>
      <c r="ER120" s="36"/>
      <c r="ES120" s="36"/>
      <c r="ET120" s="36"/>
      <c r="EU120" s="36"/>
      <c r="EV120" s="36"/>
      <c r="EW120" s="36"/>
      <c r="EX120" s="36"/>
      <c r="EY120" s="36"/>
      <c r="EZ120" s="36"/>
      <c r="FA120" s="36"/>
      <c r="FB120" s="36"/>
      <c r="FC120" s="36"/>
      <c r="FD120" s="36"/>
      <c r="FE120" s="36"/>
      <c r="FF120" s="36"/>
      <c r="FG120" s="36"/>
      <c r="FH120" s="36"/>
      <c r="FI120" s="36"/>
      <c r="FJ120" s="36"/>
      <c r="FK120" s="36"/>
      <c r="FL120" s="36"/>
      <c r="FM120" s="36"/>
      <c r="FN120" s="36"/>
      <c r="FO120" s="36"/>
      <c r="FP120" s="36"/>
      <c r="FQ120" s="36"/>
      <c r="FR120" s="36"/>
      <c r="FS120" s="36"/>
      <c r="FT120" s="36"/>
      <c r="FU120" s="36"/>
      <c r="FV120" s="36"/>
      <c r="FW120" s="36"/>
      <c r="FX120" s="36"/>
      <c r="FY120" s="36"/>
      <c r="FZ120" s="36"/>
      <c r="GA120" s="36"/>
      <c r="GB120" s="36"/>
      <c r="GC120" s="36"/>
      <c r="GD120" s="36"/>
      <c r="GE120" s="55"/>
      <c r="GF120" s="55"/>
      <c r="GG120" s="55"/>
      <c r="GH120" s="55"/>
      <c r="GI120" s="55"/>
      <c r="GJ120" s="55"/>
      <c r="GK120" s="55"/>
      <c r="GL120" s="55"/>
      <c r="GM120" s="55"/>
      <c r="GN120" s="55"/>
    </row>
    <row r="121" spans="1:196" s="27" customFormat="1" ht="102.6" hidden="1" customHeight="1" thickBot="1" x14ac:dyDescent="0.35">
      <c r="A121" s="144"/>
      <c r="B121" s="175"/>
      <c r="C121" s="146"/>
      <c r="D121" s="146"/>
      <c r="E121" s="293" t="s">
        <v>251</v>
      </c>
      <c r="F121" s="149"/>
      <c r="G121" s="149"/>
      <c r="H121" s="228"/>
      <c r="I121" s="148">
        <f t="shared" si="98"/>
        <v>0</v>
      </c>
      <c r="J121" s="149">
        <f t="shared" si="76"/>
        <v>0</v>
      </c>
      <c r="K121" s="204"/>
      <c r="L121" s="215"/>
      <c r="M121" s="149"/>
      <c r="N121" s="149"/>
      <c r="O121" s="228"/>
      <c r="P121" s="149">
        <f t="shared" si="99"/>
        <v>0</v>
      </c>
      <c r="Q121" s="152"/>
      <c r="R121" s="209">
        <f t="shared" si="78"/>
        <v>0</v>
      </c>
      <c r="S121" s="149">
        <f t="shared" si="79"/>
        <v>0</v>
      </c>
      <c r="T121" s="149">
        <f t="shared" si="80"/>
        <v>0</v>
      </c>
      <c r="U121" s="228">
        <f t="shared" si="81"/>
        <v>0</v>
      </c>
      <c r="V121" s="149">
        <f t="shared" si="100"/>
        <v>0</v>
      </c>
      <c r="W121" s="112" t="e">
        <f t="shared" si="83"/>
        <v>#DIV/0!</v>
      </c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  <c r="BO121" s="36"/>
      <c r="BP121" s="36"/>
      <c r="BQ121" s="36"/>
      <c r="BR121" s="36"/>
      <c r="BS121" s="36"/>
      <c r="BT121" s="36"/>
      <c r="BU121" s="36"/>
      <c r="BV121" s="36"/>
      <c r="BW121" s="36"/>
      <c r="BX121" s="36"/>
      <c r="BY121" s="36"/>
      <c r="BZ121" s="36"/>
      <c r="CA121" s="36"/>
      <c r="CB121" s="36"/>
      <c r="CC121" s="36"/>
      <c r="CD121" s="36"/>
      <c r="CE121" s="36"/>
      <c r="CF121" s="36"/>
      <c r="CG121" s="36"/>
      <c r="CH121" s="36"/>
      <c r="CI121" s="36"/>
      <c r="CJ121" s="36"/>
      <c r="CK121" s="36"/>
      <c r="CL121" s="36"/>
      <c r="CM121" s="36"/>
      <c r="CN121" s="36"/>
      <c r="CO121" s="36"/>
      <c r="CP121" s="36"/>
      <c r="CQ121" s="36"/>
      <c r="CR121" s="36"/>
      <c r="CS121" s="36"/>
      <c r="CT121" s="36"/>
      <c r="CU121" s="36"/>
      <c r="CV121" s="36"/>
      <c r="CW121" s="36"/>
      <c r="CX121" s="36"/>
      <c r="CY121" s="36"/>
      <c r="CZ121" s="36"/>
      <c r="DA121" s="36"/>
      <c r="DB121" s="36"/>
      <c r="DC121" s="36"/>
      <c r="DD121" s="36"/>
      <c r="DE121" s="36"/>
      <c r="DF121" s="36"/>
      <c r="DG121" s="36"/>
      <c r="DH121" s="36"/>
      <c r="DI121" s="36"/>
      <c r="DJ121" s="36"/>
      <c r="DK121" s="36"/>
      <c r="DL121" s="36"/>
      <c r="DM121" s="36"/>
      <c r="DN121" s="36"/>
      <c r="DO121" s="36"/>
      <c r="DP121" s="36"/>
      <c r="DQ121" s="36"/>
      <c r="DR121" s="36"/>
      <c r="DS121" s="36"/>
      <c r="DT121" s="36"/>
      <c r="DU121" s="36"/>
      <c r="DV121" s="36"/>
      <c r="DW121" s="36"/>
      <c r="DX121" s="36"/>
      <c r="DY121" s="36"/>
      <c r="DZ121" s="36"/>
      <c r="EA121" s="36"/>
      <c r="EB121" s="36"/>
      <c r="EC121" s="36"/>
      <c r="ED121" s="36"/>
      <c r="EE121" s="36"/>
      <c r="EF121" s="36"/>
      <c r="EG121" s="36"/>
      <c r="EH121" s="36"/>
      <c r="EI121" s="36"/>
      <c r="EJ121" s="36"/>
      <c r="EK121" s="36"/>
      <c r="EL121" s="36"/>
      <c r="EM121" s="36"/>
      <c r="EN121" s="36"/>
      <c r="EO121" s="36"/>
      <c r="EP121" s="36"/>
      <c r="EQ121" s="36"/>
      <c r="ER121" s="36"/>
      <c r="ES121" s="36"/>
      <c r="ET121" s="36"/>
      <c r="EU121" s="36"/>
      <c r="EV121" s="36"/>
      <c r="EW121" s="36"/>
      <c r="EX121" s="36"/>
      <c r="EY121" s="36"/>
      <c r="EZ121" s="36"/>
      <c r="FA121" s="36"/>
      <c r="FB121" s="36"/>
      <c r="FC121" s="36"/>
      <c r="FD121" s="36"/>
      <c r="FE121" s="36"/>
      <c r="FF121" s="36"/>
      <c r="FG121" s="36"/>
      <c r="FH121" s="36"/>
      <c r="FI121" s="36"/>
      <c r="FJ121" s="36"/>
      <c r="FK121" s="36"/>
      <c r="FL121" s="36"/>
      <c r="FM121" s="36"/>
      <c r="FN121" s="36"/>
      <c r="FO121" s="36"/>
      <c r="FP121" s="36"/>
      <c r="FQ121" s="36"/>
      <c r="FR121" s="36"/>
      <c r="FS121" s="36"/>
      <c r="FT121" s="36"/>
      <c r="FU121" s="36"/>
      <c r="FV121" s="36"/>
      <c r="FW121" s="36"/>
      <c r="FX121" s="36"/>
      <c r="FY121" s="36"/>
      <c r="FZ121" s="36"/>
      <c r="GA121" s="36"/>
      <c r="GB121" s="36"/>
      <c r="GC121" s="36"/>
      <c r="GD121" s="36"/>
      <c r="GE121" s="55"/>
      <c r="GF121" s="55"/>
      <c r="GG121" s="55"/>
      <c r="GH121" s="55"/>
      <c r="GI121" s="55"/>
      <c r="GJ121" s="55"/>
      <c r="GK121" s="55"/>
      <c r="GL121" s="55"/>
      <c r="GM121" s="55"/>
      <c r="GN121" s="55"/>
    </row>
    <row r="122" spans="1:196" s="3" customFormat="1" ht="37.15" hidden="1" customHeight="1" x14ac:dyDescent="0.25">
      <c r="A122" s="113">
        <v>25</v>
      </c>
      <c r="B122" s="176"/>
      <c r="C122" s="103" t="s">
        <v>196</v>
      </c>
      <c r="D122" s="103" t="s">
        <v>85</v>
      </c>
      <c r="E122" s="314" t="s">
        <v>197</v>
      </c>
      <c r="F122" s="104"/>
      <c r="G122" s="104"/>
      <c r="H122" s="184"/>
      <c r="I122" s="187">
        <f t="shared" si="98"/>
        <v>0</v>
      </c>
      <c r="J122" s="178">
        <f t="shared" si="76"/>
        <v>0</v>
      </c>
      <c r="K122" s="204"/>
      <c r="L122" s="126"/>
      <c r="M122" s="134"/>
      <c r="N122" s="83"/>
      <c r="O122" s="184"/>
      <c r="P122" s="83">
        <f t="shared" si="99"/>
        <v>0</v>
      </c>
      <c r="Q122" s="112"/>
      <c r="R122" s="122">
        <f t="shared" si="78"/>
        <v>0</v>
      </c>
      <c r="S122" s="134">
        <f t="shared" si="79"/>
        <v>0</v>
      </c>
      <c r="T122" s="83">
        <f t="shared" si="80"/>
        <v>0</v>
      </c>
      <c r="U122" s="134">
        <f t="shared" si="81"/>
        <v>0</v>
      </c>
      <c r="V122" s="83">
        <f t="shared" si="100"/>
        <v>0</v>
      </c>
      <c r="W122" s="112" t="e">
        <f t="shared" si="83"/>
        <v>#DIV/0!</v>
      </c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34"/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30"/>
      <c r="BD122" s="30"/>
      <c r="BE122" s="30"/>
      <c r="BF122" s="30"/>
      <c r="BG122" s="30"/>
      <c r="BH122" s="30"/>
      <c r="BI122" s="30"/>
      <c r="BJ122" s="30"/>
      <c r="BK122" s="30"/>
      <c r="BL122" s="30"/>
      <c r="BM122" s="30"/>
      <c r="BN122" s="30"/>
      <c r="BO122" s="30"/>
      <c r="BP122" s="30"/>
      <c r="BQ122" s="30"/>
      <c r="BR122" s="30"/>
      <c r="BS122" s="30"/>
      <c r="BT122" s="30"/>
      <c r="BU122" s="30"/>
      <c r="BV122" s="30"/>
      <c r="BW122" s="30"/>
      <c r="BX122" s="30"/>
      <c r="BY122" s="30"/>
      <c r="BZ122" s="30"/>
      <c r="CA122" s="30"/>
      <c r="CB122" s="30"/>
      <c r="CC122" s="30"/>
      <c r="CD122" s="30"/>
      <c r="CE122" s="30"/>
      <c r="CF122" s="30"/>
      <c r="CG122" s="30"/>
      <c r="CH122" s="30"/>
      <c r="CI122" s="30"/>
      <c r="CJ122" s="30"/>
      <c r="CK122" s="30"/>
      <c r="CL122" s="30"/>
      <c r="CM122" s="30"/>
      <c r="CN122" s="30"/>
      <c r="CO122" s="30"/>
      <c r="CP122" s="30"/>
      <c r="CQ122" s="30"/>
      <c r="CR122" s="30"/>
      <c r="CS122" s="30"/>
      <c r="CT122" s="30"/>
      <c r="CU122" s="30"/>
      <c r="CV122" s="30"/>
      <c r="CW122" s="30"/>
      <c r="CX122" s="30"/>
      <c r="CY122" s="30"/>
      <c r="CZ122" s="30"/>
      <c r="DA122" s="30"/>
      <c r="DB122" s="30"/>
      <c r="DC122" s="30"/>
      <c r="DD122" s="30"/>
      <c r="DE122" s="30"/>
      <c r="DF122" s="30"/>
      <c r="DG122" s="30"/>
      <c r="DH122" s="30"/>
      <c r="DI122" s="30"/>
      <c r="DJ122" s="30"/>
      <c r="DK122" s="30"/>
      <c r="DL122" s="30"/>
      <c r="DM122" s="30"/>
      <c r="DN122" s="30"/>
      <c r="DO122" s="30"/>
      <c r="DP122" s="30"/>
      <c r="DQ122" s="30"/>
      <c r="DR122" s="30"/>
      <c r="DS122" s="30"/>
      <c r="DT122" s="30"/>
      <c r="DU122" s="30"/>
      <c r="DV122" s="30"/>
      <c r="DW122" s="30"/>
      <c r="DX122" s="30"/>
      <c r="DY122" s="30"/>
      <c r="DZ122" s="30"/>
      <c r="EA122" s="30"/>
      <c r="EB122" s="30"/>
      <c r="EC122" s="30"/>
      <c r="ED122" s="30"/>
      <c r="EE122" s="30"/>
      <c r="EF122" s="30"/>
      <c r="EG122" s="30"/>
      <c r="EH122" s="30"/>
      <c r="EI122" s="30"/>
      <c r="EJ122" s="30"/>
      <c r="EK122" s="30"/>
      <c r="EL122" s="30"/>
      <c r="EM122" s="30"/>
      <c r="EN122" s="30"/>
      <c r="EO122" s="30"/>
      <c r="EP122" s="30"/>
      <c r="EQ122" s="30"/>
      <c r="ER122" s="30"/>
      <c r="ES122" s="30"/>
      <c r="ET122" s="30"/>
      <c r="EU122" s="30"/>
      <c r="EV122" s="30"/>
      <c r="EW122" s="30"/>
      <c r="EX122" s="30"/>
      <c r="EY122" s="30"/>
      <c r="EZ122" s="30"/>
      <c r="FA122" s="30"/>
      <c r="FB122" s="30"/>
      <c r="FC122" s="30"/>
      <c r="FD122" s="30"/>
      <c r="FE122" s="30"/>
      <c r="FF122" s="30"/>
      <c r="FG122" s="30"/>
      <c r="FH122" s="30"/>
      <c r="FI122" s="30"/>
      <c r="FJ122" s="30"/>
      <c r="FK122" s="30"/>
      <c r="FL122" s="30"/>
      <c r="FM122" s="30"/>
      <c r="FN122" s="30"/>
      <c r="FO122" s="30"/>
      <c r="FP122" s="30"/>
      <c r="FQ122" s="30"/>
      <c r="FR122" s="30"/>
      <c r="FS122" s="30"/>
      <c r="FT122" s="30"/>
      <c r="FU122" s="30"/>
      <c r="FV122" s="30"/>
      <c r="FW122" s="30"/>
      <c r="FX122" s="30"/>
      <c r="FY122" s="30"/>
      <c r="FZ122" s="30"/>
      <c r="GA122" s="30"/>
      <c r="GB122" s="30"/>
      <c r="GC122" s="30"/>
      <c r="GD122" s="30"/>
      <c r="GE122" s="30"/>
      <c r="GF122" s="30"/>
      <c r="GG122" s="30"/>
      <c r="GH122" s="30"/>
      <c r="GI122" s="30"/>
      <c r="GJ122" s="30"/>
      <c r="GK122" s="30"/>
      <c r="GL122" s="30"/>
      <c r="GM122" s="30"/>
      <c r="GN122" s="30"/>
    </row>
    <row r="123" spans="1:196" s="8" customFormat="1" ht="40.9" customHeight="1" thickBot="1" x14ac:dyDescent="0.3">
      <c r="A123" s="113">
        <v>20</v>
      </c>
      <c r="B123" s="176"/>
      <c r="C123" s="103" t="s">
        <v>281</v>
      </c>
      <c r="D123" s="103" t="s">
        <v>78</v>
      </c>
      <c r="E123" s="314" t="s">
        <v>282</v>
      </c>
      <c r="F123" s="104">
        <v>12</v>
      </c>
      <c r="G123" s="104">
        <v>12</v>
      </c>
      <c r="H123" s="184">
        <v>12</v>
      </c>
      <c r="I123" s="187">
        <f t="shared" si="98"/>
        <v>3.4408986939208784E-5</v>
      </c>
      <c r="J123" s="178">
        <f t="shared" ref="J123" si="101">H123-G123</f>
        <v>0</v>
      </c>
      <c r="K123" s="204">
        <f t="shared" ref="K123" si="102">H123/G123</f>
        <v>1</v>
      </c>
      <c r="L123" s="126"/>
      <c r="M123" s="83"/>
      <c r="N123" s="83"/>
      <c r="O123" s="184"/>
      <c r="P123" s="83">
        <f t="shared" si="99"/>
        <v>0</v>
      </c>
      <c r="Q123" s="112"/>
      <c r="R123" s="122">
        <f t="shared" si="78"/>
        <v>12</v>
      </c>
      <c r="S123" s="134">
        <f t="shared" si="79"/>
        <v>12</v>
      </c>
      <c r="T123" s="83">
        <f t="shared" si="80"/>
        <v>12</v>
      </c>
      <c r="U123" s="134">
        <f t="shared" si="81"/>
        <v>12</v>
      </c>
      <c r="V123" s="83">
        <f t="shared" si="100"/>
        <v>0</v>
      </c>
      <c r="W123" s="112">
        <f t="shared" si="83"/>
        <v>1</v>
      </c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0"/>
      <c r="AS123" s="30"/>
      <c r="AT123" s="30"/>
      <c r="AU123" s="30"/>
      <c r="AV123" s="30"/>
      <c r="AW123" s="30"/>
      <c r="AX123" s="30"/>
      <c r="AY123" s="30"/>
      <c r="AZ123" s="30"/>
      <c r="BA123" s="30"/>
      <c r="BB123" s="30"/>
      <c r="BC123" s="30"/>
      <c r="BD123" s="30"/>
      <c r="BE123" s="30"/>
      <c r="BF123" s="30"/>
      <c r="BG123" s="30"/>
      <c r="BH123" s="30"/>
      <c r="BI123" s="30"/>
      <c r="BJ123" s="30"/>
      <c r="BK123" s="30"/>
      <c r="BL123" s="30"/>
      <c r="BM123" s="30"/>
      <c r="BN123" s="30"/>
      <c r="BO123" s="30"/>
      <c r="BP123" s="30"/>
      <c r="BQ123" s="30"/>
      <c r="BR123" s="30"/>
      <c r="BS123" s="30"/>
      <c r="BT123" s="30"/>
      <c r="BU123" s="30"/>
      <c r="BV123" s="30"/>
      <c r="BW123" s="30"/>
      <c r="BX123" s="30"/>
      <c r="BY123" s="30"/>
      <c r="BZ123" s="30"/>
      <c r="CA123" s="30"/>
      <c r="CB123" s="30"/>
      <c r="CC123" s="30"/>
      <c r="CD123" s="30"/>
      <c r="CE123" s="30"/>
      <c r="CF123" s="30"/>
      <c r="CG123" s="30"/>
      <c r="CH123" s="30"/>
      <c r="CI123" s="30"/>
      <c r="CJ123" s="30"/>
      <c r="CK123" s="30"/>
      <c r="CL123" s="30"/>
      <c r="CM123" s="30"/>
      <c r="CN123" s="30"/>
      <c r="CO123" s="30"/>
      <c r="CP123" s="30"/>
      <c r="CQ123" s="30"/>
      <c r="CR123" s="30"/>
      <c r="CS123" s="30"/>
      <c r="CT123" s="30"/>
      <c r="CU123" s="30"/>
      <c r="CV123" s="30"/>
      <c r="CW123" s="30"/>
      <c r="CX123" s="30"/>
      <c r="CY123" s="30"/>
      <c r="CZ123" s="30"/>
      <c r="DA123" s="30"/>
      <c r="DB123" s="30"/>
      <c r="DC123" s="30"/>
      <c r="DD123" s="30"/>
      <c r="DE123" s="30"/>
      <c r="DF123" s="30"/>
      <c r="DG123" s="30"/>
      <c r="DH123" s="30"/>
      <c r="DI123" s="30"/>
      <c r="DJ123" s="30"/>
      <c r="DK123" s="30"/>
      <c r="DL123" s="30"/>
      <c r="DM123" s="30"/>
      <c r="DN123" s="30"/>
      <c r="DO123" s="30"/>
      <c r="DP123" s="30"/>
      <c r="DQ123" s="30"/>
      <c r="DR123" s="30"/>
      <c r="DS123" s="30"/>
      <c r="DT123" s="30"/>
      <c r="DU123" s="30"/>
      <c r="DV123" s="30"/>
      <c r="DW123" s="30"/>
      <c r="DX123" s="30"/>
      <c r="DY123" s="30"/>
      <c r="DZ123" s="30"/>
      <c r="EA123" s="30"/>
      <c r="EB123" s="30"/>
      <c r="EC123" s="30"/>
      <c r="ED123" s="30"/>
      <c r="EE123" s="30"/>
      <c r="EF123" s="30"/>
      <c r="EG123" s="30"/>
      <c r="EH123" s="30"/>
      <c r="EI123" s="30"/>
      <c r="EJ123" s="30"/>
      <c r="EK123" s="30"/>
      <c r="EL123" s="30"/>
      <c r="EM123" s="30"/>
      <c r="EN123" s="30"/>
      <c r="EO123" s="30"/>
      <c r="EP123" s="30"/>
      <c r="EQ123" s="30"/>
      <c r="ER123" s="30"/>
      <c r="ES123" s="30"/>
      <c r="ET123" s="30"/>
      <c r="EU123" s="30"/>
      <c r="EV123" s="30"/>
      <c r="EW123" s="30"/>
      <c r="EX123" s="30"/>
      <c r="EY123" s="30"/>
      <c r="EZ123" s="30"/>
      <c r="FA123" s="30"/>
      <c r="FB123" s="30"/>
      <c r="FC123" s="30"/>
      <c r="FD123" s="30"/>
      <c r="FE123" s="30"/>
      <c r="FF123" s="30"/>
      <c r="FG123" s="30"/>
      <c r="FH123" s="30"/>
      <c r="FI123" s="30"/>
      <c r="FJ123" s="30"/>
      <c r="FK123" s="30"/>
      <c r="FL123" s="30"/>
      <c r="FM123" s="30"/>
      <c r="FN123" s="30"/>
      <c r="FO123" s="30"/>
      <c r="FP123" s="30"/>
      <c r="FQ123" s="30"/>
      <c r="FR123" s="30"/>
      <c r="FS123" s="30"/>
      <c r="FT123" s="30"/>
      <c r="FU123" s="30"/>
      <c r="FV123" s="30"/>
      <c r="FW123" s="30"/>
      <c r="FX123" s="30"/>
      <c r="FY123" s="30"/>
      <c r="FZ123" s="30"/>
      <c r="GA123" s="30"/>
      <c r="GB123" s="30"/>
      <c r="GC123" s="30"/>
      <c r="GD123" s="30"/>
      <c r="GE123" s="54"/>
      <c r="GF123" s="54"/>
      <c r="GG123" s="54"/>
      <c r="GH123" s="54"/>
      <c r="GI123" s="54"/>
      <c r="GJ123" s="54"/>
      <c r="GK123" s="54"/>
      <c r="GL123" s="54"/>
      <c r="GM123" s="54"/>
      <c r="GN123" s="54"/>
    </row>
    <row r="124" spans="1:196" s="3" customFormat="1" ht="37.15" customHeight="1" x14ac:dyDescent="0.25">
      <c r="A124" s="113">
        <v>21</v>
      </c>
      <c r="B124" s="176"/>
      <c r="C124" s="103" t="s">
        <v>203</v>
      </c>
      <c r="D124" s="103" t="s">
        <v>89</v>
      </c>
      <c r="E124" s="314" t="s">
        <v>204</v>
      </c>
      <c r="F124" s="104"/>
      <c r="G124" s="104"/>
      <c r="H124" s="184"/>
      <c r="I124" s="187">
        <f t="shared" si="75"/>
        <v>0</v>
      </c>
      <c r="J124" s="178">
        <f t="shared" si="76"/>
        <v>0</v>
      </c>
      <c r="K124" s="204"/>
      <c r="L124" s="126">
        <v>688.1</v>
      </c>
      <c r="M124" s="134">
        <v>688.1</v>
      </c>
      <c r="N124" s="83">
        <v>512.70000000000005</v>
      </c>
      <c r="O124" s="184">
        <v>282.60000000000002</v>
      </c>
      <c r="P124" s="83">
        <f t="shared" si="77"/>
        <v>-230.10000000000002</v>
      </c>
      <c r="Q124" s="112">
        <f t="shared" ref="Q124" si="103">O124/N124</f>
        <v>0.55119953188999415</v>
      </c>
      <c r="R124" s="122">
        <f t="shared" si="78"/>
        <v>688.1</v>
      </c>
      <c r="S124" s="134">
        <f t="shared" si="79"/>
        <v>688.1</v>
      </c>
      <c r="T124" s="83">
        <f t="shared" si="80"/>
        <v>512.70000000000005</v>
      </c>
      <c r="U124" s="134">
        <f t="shared" si="81"/>
        <v>282.60000000000002</v>
      </c>
      <c r="V124" s="83">
        <f t="shared" si="82"/>
        <v>-230.10000000000002</v>
      </c>
      <c r="W124" s="112">
        <f t="shared" si="83"/>
        <v>0.55119953188999415</v>
      </c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0"/>
      <c r="AS124" s="30"/>
      <c r="AT124" s="30"/>
      <c r="AU124" s="30"/>
      <c r="AV124" s="30"/>
      <c r="AW124" s="30"/>
      <c r="AX124" s="30"/>
      <c r="AY124" s="30"/>
      <c r="AZ124" s="30"/>
      <c r="BA124" s="30"/>
      <c r="BB124" s="30"/>
      <c r="BC124" s="30"/>
      <c r="BD124" s="30"/>
      <c r="BE124" s="30"/>
      <c r="BF124" s="30"/>
      <c r="BG124" s="30"/>
      <c r="BH124" s="30"/>
      <c r="BI124" s="30"/>
      <c r="BJ124" s="30"/>
      <c r="BK124" s="30"/>
      <c r="BL124" s="30"/>
      <c r="BM124" s="30"/>
      <c r="BN124" s="30"/>
      <c r="BO124" s="30"/>
      <c r="BP124" s="30"/>
      <c r="BQ124" s="30"/>
      <c r="BR124" s="30"/>
      <c r="BS124" s="30"/>
      <c r="BT124" s="30"/>
      <c r="BU124" s="30"/>
      <c r="BV124" s="30"/>
      <c r="BW124" s="30"/>
      <c r="BX124" s="30"/>
      <c r="BY124" s="30"/>
      <c r="BZ124" s="30"/>
      <c r="CA124" s="30"/>
      <c r="CB124" s="30"/>
      <c r="CC124" s="30"/>
      <c r="CD124" s="30"/>
      <c r="CE124" s="30"/>
      <c r="CF124" s="30"/>
      <c r="CG124" s="30"/>
      <c r="CH124" s="30"/>
      <c r="CI124" s="30"/>
      <c r="CJ124" s="30"/>
      <c r="CK124" s="30"/>
      <c r="CL124" s="30"/>
      <c r="CM124" s="30"/>
      <c r="CN124" s="30"/>
      <c r="CO124" s="30"/>
      <c r="CP124" s="30"/>
      <c r="CQ124" s="30"/>
      <c r="CR124" s="30"/>
      <c r="CS124" s="30"/>
      <c r="CT124" s="30"/>
      <c r="CU124" s="30"/>
      <c r="CV124" s="30"/>
      <c r="CW124" s="30"/>
      <c r="CX124" s="30"/>
      <c r="CY124" s="30"/>
      <c r="CZ124" s="30"/>
      <c r="DA124" s="30"/>
      <c r="DB124" s="30"/>
      <c r="DC124" s="30"/>
      <c r="DD124" s="30"/>
      <c r="DE124" s="30"/>
      <c r="DF124" s="30"/>
      <c r="DG124" s="30"/>
      <c r="DH124" s="30"/>
      <c r="DI124" s="30"/>
      <c r="DJ124" s="30"/>
      <c r="DK124" s="30"/>
      <c r="DL124" s="30"/>
      <c r="DM124" s="30"/>
      <c r="DN124" s="30"/>
      <c r="DO124" s="30"/>
      <c r="DP124" s="30"/>
      <c r="DQ124" s="30"/>
      <c r="DR124" s="30"/>
      <c r="DS124" s="30"/>
      <c r="DT124" s="30"/>
      <c r="DU124" s="30"/>
      <c r="DV124" s="30"/>
      <c r="DW124" s="30"/>
      <c r="DX124" s="30"/>
      <c r="DY124" s="30"/>
      <c r="DZ124" s="30"/>
      <c r="EA124" s="30"/>
      <c r="EB124" s="30"/>
      <c r="EC124" s="30"/>
      <c r="ED124" s="30"/>
      <c r="EE124" s="30"/>
      <c r="EF124" s="30"/>
      <c r="EG124" s="30"/>
      <c r="EH124" s="30"/>
      <c r="EI124" s="30"/>
      <c r="EJ124" s="30"/>
      <c r="EK124" s="30"/>
      <c r="EL124" s="30"/>
      <c r="EM124" s="30"/>
      <c r="EN124" s="30"/>
      <c r="EO124" s="30"/>
      <c r="EP124" s="30"/>
      <c r="EQ124" s="30"/>
      <c r="ER124" s="30"/>
      <c r="ES124" s="30"/>
      <c r="ET124" s="30"/>
      <c r="EU124" s="30"/>
      <c r="EV124" s="30"/>
      <c r="EW124" s="30"/>
      <c r="EX124" s="30"/>
      <c r="EY124" s="30"/>
      <c r="EZ124" s="30"/>
      <c r="FA124" s="30"/>
      <c r="FB124" s="30"/>
      <c r="FC124" s="30"/>
      <c r="FD124" s="30"/>
      <c r="FE124" s="30"/>
      <c r="FF124" s="30"/>
      <c r="FG124" s="30"/>
      <c r="FH124" s="30"/>
      <c r="FI124" s="30"/>
      <c r="FJ124" s="30"/>
      <c r="FK124" s="30"/>
      <c r="FL124" s="30"/>
      <c r="FM124" s="30"/>
      <c r="FN124" s="30"/>
      <c r="FO124" s="30"/>
      <c r="FP124" s="30"/>
      <c r="FQ124" s="30"/>
      <c r="FR124" s="30"/>
      <c r="FS124" s="30"/>
      <c r="FT124" s="30"/>
      <c r="FU124" s="30"/>
      <c r="FV124" s="30"/>
      <c r="FW124" s="30"/>
      <c r="FX124" s="30"/>
      <c r="FY124" s="30"/>
      <c r="FZ124" s="30"/>
      <c r="GA124" s="30"/>
      <c r="GB124" s="30"/>
      <c r="GC124" s="30"/>
      <c r="GD124" s="30"/>
      <c r="GE124" s="30"/>
      <c r="GF124" s="30"/>
      <c r="GG124" s="30"/>
      <c r="GH124" s="30"/>
      <c r="GI124" s="30"/>
      <c r="GJ124" s="30"/>
      <c r="GK124" s="30"/>
      <c r="GL124" s="30"/>
      <c r="GM124" s="30"/>
      <c r="GN124" s="30"/>
    </row>
    <row r="125" spans="1:196" s="3" customFormat="1" ht="24.75" customHeight="1" x14ac:dyDescent="0.25">
      <c r="A125" s="113">
        <v>22</v>
      </c>
      <c r="B125" s="176"/>
      <c r="C125" s="103" t="s">
        <v>90</v>
      </c>
      <c r="D125" s="103" t="s">
        <v>51</v>
      </c>
      <c r="E125" s="314" t="s">
        <v>171</v>
      </c>
      <c r="F125" s="184">
        <v>18.7</v>
      </c>
      <c r="G125" s="104">
        <v>15.6</v>
      </c>
      <c r="H125" s="184">
        <v>15.6</v>
      </c>
      <c r="I125" s="187">
        <f t="shared" si="75"/>
        <v>4.4731683020971422E-5</v>
      </c>
      <c r="J125" s="178">
        <f t="shared" si="76"/>
        <v>0</v>
      </c>
      <c r="K125" s="204">
        <f t="shared" ref="K125" si="104">H125/G125</f>
        <v>1</v>
      </c>
      <c r="L125" s="126"/>
      <c r="M125" s="134"/>
      <c r="N125" s="83"/>
      <c r="O125" s="184"/>
      <c r="P125" s="83">
        <f t="shared" si="77"/>
        <v>0</v>
      </c>
      <c r="Q125" s="112"/>
      <c r="R125" s="122">
        <f t="shared" si="78"/>
        <v>18.7</v>
      </c>
      <c r="S125" s="134">
        <f t="shared" si="79"/>
        <v>18.7</v>
      </c>
      <c r="T125" s="83">
        <f t="shared" si="80"/>
        <v>15.6</v>
      </c>
      <c r="U125" s="134">
        <f t="shared" si="81"/>
        <v>15.6</v>
      </c>
      <c r="V125" s="83">
        <f t="shared" si="82"/>
        <v>0</v>
      </c>
      <c r="W125" s="112">
        <f t="shared" si="83"/>
        <v>1</v>
      </c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R125" s="30"/>
      <c r="AS125" s="30"/>
      <c r="AT125" s="30"/>
      <c r="AU125" s="30"/>
      <c r="AV125" s="30"/>
      <c r="AW125" s="30"/>
      <c r="AX125" s="30"/>
      <c r="AY125" s="30"/>
      <c r="AZ125" s="30"/>
      <c r="BA125" s="30"/>
      <c r="BB125" s="30"/>
      <c r="BC125" s="30"/>
      <c r="BD125" s="30"/>
      <c r="BE125" s="30"/>
      <c r="BF125" s="30"/>
      <c r="BG125" s="30"/>
      <c r="BH125" s="30"/>
      <c r="BI125" s="30"/>
      <c r="BJ125" s="30"/>
      <c r="BK125" s="30"/>
      <c r="BL125" s="30"/>
      <c r="BM125" s="30"/>
      <c r="BN125" s="30"/>
      <c r="BO125" s="30"/>
      <c r="BP125" s="30"/>
      <c r="BQ125" s="30"/>
      <c r="BR125" s="30"/>
      <c r="BS125" s="30"/>
      <c r="BT125" s="30"/>
      <c r="BU125" s="30"/>
      <c r="BV125" s="30"/>
      <c r="BW125" s="30"/>
      <c r="BX125" s="30"/>
      <c r="BY125" s="30"/>
      <c r="BZ125" s="30"/>
      <c r="CA125" s="30"/>
      <c r="CB125" s="30"/>
      <c r="CC125" s="30"/>
      <c r="CD125" s="30"/>
      <c r="CE125" s="30"/>
      <c r="CF125" s="30"/>
      <c r="CG125" s="30"/>
      <c r="CH125" s="30"/>
      <c r="CI125" s="30"/>
      <c r="CJ125" s="30"/>
      <c r="CK125" s="30"/>
      <c r="CL125" s="30"/>
      <c r="CM125" s="30"/>
      <c r="CN125" s="30"/>
      <c r="CO125" s="30"/>
      <c r="CP125" s="30"/>
      <c r="CQ125" s="30"/>
      <c r="CR125" s="30"/>
      <c r="CS125" s="30"/>
      <c r="CT125" s="30"/>
      <c r="CU125" s="30"/>
      <c r="CV125" s="30"/>
      <c r="CW125" s="30"/>
      <c r="CX125" s="30"/>
      <c r="CY125" s="30"/>
      <c r="CZ125" s="30"/>
      <c r="DA125" s="30"/>
      <c r="DB125" s="30"/>
      <c r="DC125" s="30"/>
      <c r="DD125" s="30"/>
      <c r="DE125" s="30"/>
      <c r="DF125" s="30"/>
      <c r="DG125" s="30"/>
      <c r="DH125" s="30"/>
      <c r="DI125" s="30"/>
      <c r="DJ125" s="30"/>
      <c r="DK125" s="30"/>
      <c r="DL125" s="30"/>
      <c r="DM125" s="30"/>
      <c r="DN125" s="30"/>
      <c r="DO125" s="30"/>
      <c r="DP125" s="30"/>
      <c r="DQ125" s="30"/>
      <c r="DR125" s="30"/>
      <c r="DS125" s="30"/>
      <c r="DT125" s="30"/>
      <c r="DU125" s="30"/>
      <c r="DV125" s="30"/>
      <c r="DW125" s="30"/>
      <c r="DX125" s="30"/>
      <c r="DY125" s="30"/>
      <c r="DZ125" s="30"/>
      <c r="EA125" s="30"/>
      <c r="EB125" s="30"/>
      <c r="EC125" s="30"/>
      <c r="ED125" s="30"/>
      <c r="EE125" s="30"/>
      <c r="EF125" s="30"/>
      <c r="EG125" s="30"/>
      <c r="EH125" s="30"/>
      <c r="EI125" s="30"/>
      <c r="EJ125" s="30"/>
      <c r="EK125" s="30"/>
      <c r="EL125" s="30"/>
      <c r="EM125" s="30"/>
      <c r="EN125" s="30"/>
      <c r="EO125" s="30"/>
      <c r="EP125" s="30"/>
      <c r="EQ125" s="30"/>
      <c r="ER125" s="30"/>
      <c r="ES125" s="30"/>
      <c r="ET125" s="30"/>
      <c r="EU125" s="30"/>
      <c r="EV125" s="30"/>
      <c r="EW125" s="30"/>
      <c r="EX125" s="30"/>
      <c r="EY125" s="30"/>
      <c r="EZ125" s="30"/>
      <c r="FA125" s="30"/>
      <c r="FB125" s="30"/>
      <c r="FC125" s="30"/>
      <c r="FD125" s="30"/>
      <c r="FE125" s="30"/>
      <c r="FF125" s="30"/>
      <c r="FG125" s="30"/>
      <c r="FH125" s="30"/>
      <c r="FI125" s="30"/>
      <c r="FJ125" s="30"/>
      <c r="FK125" s="30"/>
      <c r="FL125" s="30"/>
      <c r="FM125" s="30"/>
      <c r="FN125" s="30"/>
      <c r="FO125" s="30"/>
      <c r="FP125" s="30"/>
      <c r="FQ125" s="30"/>
      <c r="FR125" s="30"/>
      <c r="FS125" s="30"/>
      <c r="FT125" s="30"/>
      <c r="FU125" s="30"/>
      <c r="FV125" s="30"/>
      <c r="FW125" s="30"/>
      <c r="FX125" s="30"/>
      <c r="FY125" s="30"/>
      <c r="FZ125" s="30"/>
      <c r="GA125" s="30"/>
      <c r="GB125" s="30"/>
      <c r="GC125" s="30"/>
      <c r="GD125" s="30"/>
      <c r="GE125" s="30"/>
      <c r="GF125" s="30"/>
      <c r="GG125" s="30"/>
      <c r="GH125" s="30"/>
      <c r="GI125" s="30"/>
      <c r="GJ125" s="30"/>
      <c r="GK125" s="30"/>
      <c r="GL125" s="30"/>
      <c r="GM125" s="30"/>
      <c r="GN125" s="30"/>
    </row>
    <row r="126" spans="1:196" ht="24.75" customHeight="1" x14ac:dyDescent="0.25">
      <c r="A126" s="113">
        <v>23</v>
      </c>
      <c r="B126" s="165" t="s">
        <v>19</v>
      </c>
      <c r="C126" s="103" t="s">
        <v>269</v>
      </c>
      <c r="D126" s="189" t="s">
        <v>87</v>
      </c>
      <c r="E126" s="318" t="s">
        <v>270</v>
      </c>
      <c r="F126" s="108">
        <v>3230</v>
      </c>
      <c r="G126" s="108">
        <v>980</v>
      </c>
      <c r="H126" s="339"/>
      <c r="I126" s="177">
        <f t="shared" si="75"/>
        <v>0</v>
      </c>
      <c r="J126" s="178">
        <f t="shared" si="76"/>
        <v>-980</v>
      </c>
      <c r="K126" s="204">
        <f t="shared" si="73"/>
        <v>0</v>
      </c>
      <c r="L126" s="126"/>
      <c r="M126" s="134"/>
      <c r="N126" s="83"/>
      <c r="O126" s="339"/>
      <c r="P126" s="83">
        <f t="shared" si="77"/>
        <v>0</v>
      </c>
      <c r="Q126" s="112"/>
      <c r="R126" s="122">
        <f t="shared" si="78"/>
        <v>3230</v>
      </c>
      <c r="S126" s="134">
        <f t="shared" si="79"/>
        <v>3230</v>
      </c>
      <c r="T126" s="83">
        <f t="shared" si="80"/>
        <v>980</v>
      </c>
      <c r="U126" s="134">
        <f t="shared" si="81"/>
        <v>0</v>
      </c>
      <c r="V126" s="83">
        <f t="shared" si="82"/>
        <v>-980</v>
      </c>
      <c r="W126" s="112">
        <f t="shared" si="83"/>
        <v>0</v>
      </c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34"/>
    </row>
    <row r="127" spans="1:196" s="3" customFormat="1" ht="23.25" customHeight="1" x14ac:dyDescent="0.25">
      <c r="A127" s="113">
        <v>24</v>
      </c>
      <c r="B127" s="165" t="s">
        <v>20</v>
      </c>
      <c r="C127" s="103" t="s">
        <v>88</v>
      </c>
      <c r="D127" s="189" t="s">
        <v>52</v>
      </c>
      <c r="E127" s="310" t="s">
        <v>205</v>
      </c>
      <c r="F127" s="108">
        <v>87438.8</v>
      </c>
      <c r="G127" s="108">
        <v>43719.6</v>
      </c>
      <c r="H127" s="339">
        <v>43719.6</v>
      </c>
      <c r="I127" s="177">
        <f t="shared" si="75"/>
        <v>0.12536226211561935</v>
      </c>
      <c r="J127" s="178">
        <f t="shared" si="76"/>
        <v>0</v>
      </c>
      <c r="K127" s="204">
        <f t="shared" si="73"/>
        <v>1</v>
      </c>
      <c r="L127" s="126"/>
      <c r="M127" s="134"/>
      <c r="N127" s="83"/>
      <c r="O127" s="339"/>
      <c r="P127" s="83">
        <f t="shared" si="77"/>
        <v>0</v>
      </c>
      <c r="Q127" s="112"/>
      <c r="R127" s="122">
        <f t="shared" si="78"/>
        <v>87438.8</v>
      </c>
      <c r="S127" s="134">
        <f t="shared" si="79"/>
        <v>87438.8</v>
      </c>
      <c r="T127" s="83">
        <f t="shared" si="80"/>
        <v>43719.6</v>
      </c>
      <c r="U127" s="134">
        <f t="shared" si="81"/>
        <v>43719.6</v>
      </c>
      <c r="V127" s="83">
        <f t="shared" si="82"/>
        <v>0</v>
      </c>
      <c r="W127" s="185">
        <f t="shared" si="83"/>
        <v>1</v>
      </c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0"/>
      <c r="AS127" s="30"/>
      <c r="AT127" s="30"/>
      <c r="AU127" s="30"/>
      <c r="AV127" s="30"/>
      <c r="AW127" s="30"/>
      <c r="AX127" s="30"/>
      <c r="AY127" s="30"/>
      <c r="AZ127" s="30"/>
      <c r="BA127" s="30"/>
      <c r="BB127" s="30"/>
      <c r="BC127" s="30"/>
      <c r="BD127" s="30"/>
      <c r="BE127" s="30"/>
      <c r="BF127" s="30"/>
      <c r="BG127" s="30"/>
      <c r="BH127" s="30"/>
      <c r="BI127" s="30"/>
      <c r="BJ127" s="30"/>
      <c r="BK127" s="30"/>
      <c r="BL127" s="30"/>
      <c r="BM127" s="30"/>
      <c r="BN127" s="30"/>
      <c r="BO127" s="30"/>
      <c r="BP127" s="30"/>
      <c r="BQ127" s="30"/>
      <c r="BR127" s="30"/>
      <c r="BS127" s="30"/>
      <c r="BT127" s="30"/>
      <c r="BU127" s="30"/>
      <c r="BV127" s="30"/>
      <c r="BW127" s="30"/>
      <c r="BX127" s="30"/>
      <c r="BY127" s="30"/>
      <c r="BZ127" s="30"/>
      <c r="CA127" s="30"/>
      <c r="CB127" s="30"/>
      <c r="CC127" s="30"/>
      <c r="CD127" s="30"/>
      <c r="CE127" s="30"/>
      <c r="CF127" s="30"/>
      <c r="CG127" s="30"/>
      <c r="CH127" s="30"/>
      <c r="CI127" s="30"/>
      <c r="CJ127" s="30"/>
      <c r="CK127" s="30"/>
      <c r="CL127" s="30"/>
      <c r="CM127" s="30"/>
      <c r="CN127" s="30"/>
      <c r="CO127" s="30"/>
      <c r="CP127" s="30"/>
      <c r="CQ127" s="30"/>
      <c r="CR127" s="30"/>
      <c r="CS127" s="30"/>
      <c r="CT127" s="30"/>
      <c r="CU127" s="30"/>
      <c r="CV127" s="30"/>
      <c r="CW127" s="30"/>
      <c r="CX127" s="30"/>
      <c r="CY127" s="30"/>
      <c r="CZ127" s="30"/>
      <c r="DA127" s="30"/>
      <c r="DB127" s="30"/>
      <c r="DC127" s="30"/>
      <c r="DD127" s="30"/>
      <c r="DE127" s="30"/>
      <c r="DF127" s="30"/>
      <c r="DG127" s="30"/>
      <c r="DH127" s="30"/>
      <c r="DI127" s="30"/>
      <c r="DJ127" s="30"/>
      <c r="DK127" s="30"/>
      <c r="DL127" s="30"/>
      <c r="DM127" s="30"/>
      <c r="DN127" s="30"/>
      <c r="DO127" s="30"/>
      <c r="DP127" s="30"/>
      <c r="DQ127" s="30"/>
      <c r="DR127" s="30"/>
      <c r="DS127" s="30"/>
      <c r="DT127" s="30"/>
      <c r="DU127" s="30"/>
      <c r="DV127" s="30"/>
      <c r="DW127" s="30"/>
      <c r="DX127" s="30"/>
      <c r="DY127" s="30"/>
      <c r="DZ127" s="30"/>
      <c r="EA127" s="30"/>
      <c r="EB127" s="30"/>
      <c r="EC127" s="30"/>
      <c r="ED127" s="30"/>
      <c r="EE127" s="30"/>
      <c r="EF127" s="30"/>
      <c r="EG127" s="30"/>
      <c r="EH127" s="30"/>
      <c r="EI127" s="30"/>
      <c r="EJ127" s="30"/>
      <c r="EK127" s="30"/>
      <c r="EL127" s="30"/>
      <c r="EM127" s="30"/>
      <c r="EN127" s="30"/>
      <c r="EO127" s="30"/>
      <c r="EP127" s="30"/>
      <c r="EQ127" s="30"/>
      <c r="ER127" s="30"/>
      <c r="ES127" s="30"/>
      <c r="ET127" s="30"/>
      <c r="EU127" s="30"/>
      <c r="EV127" s="30"/>
      <c r="EW127" s="30"/>
      <c r="EX127" s="30"/>
      <c r="EY127" s="30"/>
      <c r="EZ127" s="30"/>
      <c r="FA127" s="30"/>
      <c r="FB127" s="30"/>
      <c r="FC127" s="30"/>
      <c r="FD127" s="30"/>
      <c r="FE127" s="30"/>
      <c r="FF127" s="30"/>
      <c r="FG127" s="30"/>
      <c r="FH127" s="30"/>
      <c r="FI127" s="30"/>
      <c r="FJ127" s="30"/>
      <c r="FK127" s="30"/>
      <c r="FL127" s="30"/>
      <c r="FM127" s="30"/>
      <c r="FN127" s="30"/>
      <c r="FO127" s="30"/>
      <c r="FP127" s="30"/>
      <c r="FQ127" s="30"/>
      <c r="FR127" s="30"/>
      <c r="FS127" s="30"/>
      <c r="FT127" s="30"/>
      <c r="FU127" s="30"/>
      <c r="FV127" s="30"/>
      <c r="FW127" s="30"/>
      <c r="FX127" s="30"/>
      <c r="FY127" s="30"/>
      <c r="FZ127" s="30"/>
      <c r="GA127" s="30"/>
      <c r="GB127" s="30"/>
      <c r="GC127" s="30"/>
      <c r="GD127" s="30"/>
      <c r="GE127" s="30"/>
      <c r="GF127" s="30"/>
      <c r="GG127" s="30"/>
      <c r="GH127" s="30"/>
      <c r="GI127" s="30"/>
      <c r="GJ127" s="30"/>
      <c r="GK127" s="30"/>
      <c r="GL127" s="30"/>
      <c r="GM127" s="30"/>
      <c r="GN127" s="30"/>
    </row>
    <row r="128" spans="1:196" s="3" customFormat="1" ht="23.25" customHeight="1" x14ac:dyDescent="0.25">
      <c r="A128" s="113">
        <v>25</v>
      </c>
      <c r="B128" s="165" t="s">
        <v>20</v>
      </c>
      <c r="C128" s="103" t="s">
        <v>172</v>
      </c>
      <c r="D128" s="189" t="s">
        <v>52</v>
      </c>
      <c r="E128" s="310" t="s">
        <v>173</v>
      </c>
      <c r="F128" s="108">
        <v>200</v>
      </c>
      <c r="G128" s="108">
        <v>200</v>
      </c>
      <c r="H128" s="339"/>
      <c r="I128" s="188">
        <f t="shared" si="75"/>
        <v>0</v>
      </c>
      <c r="J128" s="178">
        <f t="shared" ref="J128:J130" si="105">H128-G128</f>
        <v>-200</v>
      </c>
      <c r="K128" s="204"/>
      <c r="L128" s="126">
        <v>4427</v>
      </c>
      <c r="M128" s="83">
        <v>4427</v>
      </c>
      <c r="N128" s="83">
        <v>4427</v>
      </c>
      <c r="O128" s="134">
        <v>4427</v>
      </c>
      <c r="P128" s="83">
        <f t="shared" si="77"/>
        <v>0</v>
      </c>
      <c r="Q128" s="112">
        <f t="shared" ref="Q128" si="106">O128/N128</f>
        <v>1</v>
      </c>
      <c r="R128" s="122">
        <f t="shared" si="78"/>
        <v>4627</v>
      </c>
      <c r="S128" s="134">
        <f t="shared" si="79"/>
        <v>4627</v>
      </c>
      <c r="T128" s="83">
        <f t="shared" si="80"/>
        <v>4627</v>
      </c>
      <c r="U128" s="134">
        <f t="shared" si="81"/>
        <v>4427</v>
      </c>
      <c r="V128" s="83">
        <f t="shared" si="82"/>
        <v>-200</v>
      </c>
      <c r="W128" s="185">
        <f t="shared" si="83"/>
        <v>0.95677544845472229</v>
      </c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0"/>
      <c r="AS128" s="30"/>
      <c r="AT128" s="30"/>
      <c r="AU128" s="30"/>
      <c r="AV128" s="30"/>
      <c r="AW128" s="30"/>
      <c r="AX128" s="30"/>
      <c r="AY128" s="30"/>
      <c r="AZ128" s="30"/>
      <c r="BA128" s="30"/>
      <c r="BB128" s="30"/>
      <c r="BC128" s="30"/>
      <c r="BD128" s="30"/>
      <c r="BE128" s="30"/>
      <c r="BF128" s="30"/>
      <c r="BG128" s="30"/>
      <c r="BH128" s="30"/>
      <c r="BI128" s="30"/>
      <c r="BJ128" s="30"/>
      <c r="BK128" s="30"/>
      <c r="BL128" s="30"/>
      <c r="BM128" s="30"/>
      <c r="BN128" s="30"/>
      <c r="BO128" s="30"/>
      <c r="BP128" s="30"/>
      <c r="BQ128" s="30"/>
      <c r="BR128" s="30"/>
      <c r="BS128" s="30"/>
      <c r="BT128" s="30"/>
      <c r="BU128" s="30"/>
      <c r="BV128" s="30"/>
      <c r="BW128" s="30"/>
      <c r="BX128" s="30"/>
      <c r="BY128" s="30"/>
      <c r="BZ128" s="30"/>
      <c r="CA128" s="30"/>
      <c r="CB128" s="30"/>
      <c r="CC128" s="30"/>
      <c r="CD128" s="30"/>
      <c r="CE128" s="30"/>
      <c r="CF128" s="30"/>
      <c r="CG128" s="30"/>
      <c r="CH128" s="30"/>
      <c r="CI128" s="30"/>
      <c r="CJ128" s="30"/>
      <c r="CK128" s="30"/>
      <c r="CL128" s="30"/>
      <c r="CM128" s="30"/>
      <c r="CN128" s="30"/>
      <c r="CO128" s="30"/>
      <c r="CP128" s="30"/>
      <c r="CQ128" s="30"/>
      <c r="CR128" s="30"/>
      <c r="CS128" s="30"/>
      <c r="CT128" s="30"/>
      <c r="CU128" s="30"/>
      <c r="CV128" s="30"/>
      <c r="CW128" s="30"/>
      <c r="CX128" s="30"/>
      <c r="CY128" s="30"/>
      <c r="CZ128" s="30"/>
      <c r="DA128" s="30"/>
      <c r="DB128" s="30"/>
      <c r="DC128" s="30"/>
      <c r="DD128" s="30"/>
      <c r="DE128" s="30"/>
      <c r="DF128" s="30"/>
      <c r="DG128" s="30"/>
      <c r="DH128" s="30"/>
      <c r="DI128" s="30"/>
      <c r="DJ128" s="30"/>
      <c r="DK128" s="30"/>
      <c r="DL128" s="30"/>
      <c r="DM128" s="30"/>
      <c r="DN128" s="30"/>
      <c r="DO128" s="30"/>
      <c r="DP128" s="30"/>
      <c r="DQ128" s="30"/>
      <c r="DR128" s="30"/>
      <c r="DS128" s="30"/>
      <c r="DT128" s="30"/>
      <c r="DU128" s="30"/>
      <c r="DV128" s="30"/>
      <c r="DW128" s="30"/>
      <c r="DX128" s="30"/>
      <c r="DY128" s="30"/>
      <c r="DZ128" s="30"/>
      <c r="EA128" s="30"/>
      <c r="EB128" s="30"/>
      <c r="EC128" s="30"/>
      <c r="ED128" s="30"/>
      <c r="EE128" s="30"/>
      <c r="EF128" s="30"/>
      <c r="EG128" s="30"/>
      <c r="EH128" s="30"/>
      <c r="EI128" s="30"/>
      <c r="EJ128" s="30"/>
      <c r="EK128" s="30"/>
      <c r="EL128" s="30"/>
      <c r="EM128" s="30"/>
      <c r="EN128" s="30"/>
      <c r="EO128" s="30"/>
      <c r="EP128" s="30"/>
      <c r="EQ128" s="30"/>
      <c r="ER128" s="30"/>
      <c r="ES128" s="30"/>
      <c r="ET128" s="30"/>
      <c r="EU128" s="30"/>
      <c r="EV128" s="30"/>
      <c r="EW128" s="30"/>
      <c r="EX128" s="30"/>
      <c r="EY128" s="30"/>
      <c r="EZ128" s="30"/>
      <c r="FA128" s="30"/>
      <c r="FB128" s="30"/>
      <c r="FC128" s="30"/>
      <c r="FD128" s="30"/>
      <c r="FE128" s="30"/>
      <c r="FF128" s="30"/>
      <c r="FG128" s="30"/>
      <c r="FH128" s="30"/>
      <c r="FI128" s="30"/>
      <c r="FJ128" s="30"/>
      <c r="FK128" s="30"/>
      <c r="FL128" s="30"/>
      <c r="FM128" s="30"/>
      <c r="FN128" s="30"/>
      <c r="FO128" s="30"/>
      <c r="FP128" s="30"/>
      <c r="FQ128" s="30"/>
      <c r="FR128" s="30"/>
      <c r="FS128" s="30"/>
      <c r="FT128" s="30"/>
      <c r="FU128" s="30"/>
      <c r="FV128" s="30"/>
      <c r="FW128" s="30"/>
      <c r="FX128" s="30"/>
      <c r="FY128" s="30"/>
      <c r="FZ128" s="30"/>
      <c r="GA128" s="30"/>
      <c r="GB128" s="30"/>
      <c r="GC128" s="30"/>
      <c r="GD128" s="30"/>
      <c r="GE128" s="30"/>
      <c r="GF128" s="30"/>
      <c r="GG128" s="30"/>
      <c r="GH128" s="30"/>
      <c r="GI128" s="30"/>
      <c r="GJ128" s="30"/>
      <c r="GK128" s="30"/>
      <c r="GL128" s="30"/>
      <c r="GM128" s="30"/>
      <c r="GN128" s="30"/>
    </row>
    <row r="129" spans="1:196" s="250" customFormat="1" ht="93.75" customHeight="1" x14ac:dyDescent="0.3">
      <c r="A129" s="239"/>
      <c r="B129" s="240"/>
      <c r="C129" s="240"/>
      <c r="D129" s="240"/>
      <c r="E129" s="319" t="s">
        <v>273</v>
      </c>
      <c r="F129" s="323">
        <v>200</v>
      </c>
      <c r="G129" s="323">
        <v>200</v>
      </c>
      <c r="H129" s="323"/>
      <c r="I129" s="241">
        <f t="shared" si="75"/>
        <v>0</v>
      </c>
      <c r="J129" s="242">
        <f t="shared" si="105"/>
        <v>-200</v>
      </c>
      <c r="K129" s="243"/>
      <c r="L129" s="331"/>
      <c r="M129" s="242"/>
      <c r="N129" s="242"/>
      <c r="O129" s="323"/>
      <c r="P129" s="245">
        <f t="shared" si="77"/>
        <v>0</v>
      </c>
      <c r="Q129" s="246"/>
      <c r="R129" s="247">
        <f t="shared" si="78"/>
        <v>200</v>
      </c>
      <c r="S129" s="242">
        <f t="shared" si="79"/>
        <v>200</v>
      </c>
      <c r="T129" s="242">
        <f t="shared" si="80"/>
        <v>200</v>
      </c>
      <c r="U129" s="242">
        <f t="shared" si="81"/>
        <v>0</v>
      </c>
      <c r="V129" s="242">
        <f t="shared" si="82"/>
        <v>-200</v>
      </c>
      <c r="W129" s="246"/>
      <c r="X129" s="248"/>
      <c r="Y129" s="248"/>
      <c r="Z129" s="248"/>
      <c r="AA129" s="248"/>
      <c r="AB129" s="248"/>
      <c r="AC129" s="248"/>
      <c r="AD129" s="248"/>
      <c r="AE129" s="248"/>
      <c r="AF129" s="248"/>
      <c r="AG129" s="248"/>
      <c r="AH129" s="248"/>
      <c r="AI129" s="248"/>
      <c r="AJ129" s="248"/>
      <c r="AK129" s="248"/>
      <c r="AL129" s="248"/>
      <c r="AM129" s="248"/>
      <c r="AN129" s="248"/>
      <c r="AO129" s="248"/>
      <c r="AP129" s="248"/>
      <c r="AQ129" s="248"/>
      <c r="AR129" s="249"/>
      <c r="AS129" s="249"/>
      <c r="AT129" s="249"/>
      <c r="AU129" s="249"/>
      <c r="AV129" s="249"/>
      <c r="AW129" s="249"/>
      <c r="AX129" s="249"/>
      <c r="AY129" s="249"/>
      <c r="AZ129" s="249"/>
      <c r="BA129" s="249"/>
      <c r="BB129" s="249"/>
      <c r="BC129" s="249"/>
      <c r="BD129" s="249"/>
      <c r="BE129" s="249"/>
      <c r="BF129" s="249"/>
      <c r="BG129" s="249"/>
      <c r="BH129" s="249"/>
      <c r="BI129" s="249"/>
      <c r="BJ129" s="249"/>
      <c r="BK129" s="249"/>
      <c r="BL129" s="249"/>
      <c r="BM129" s="249"/>
      <c r="BN129" s="249"/>
      <c r="BO129" s="249"/>
      <c r="BP129" s="249"/>
      <c r="BQ129" s="249"/>
      <c r="BR129" s="249"/>
      <c r="BS129" s="249"/>
      <c r="BT129" s="249"/>
      <c r="BU129" s="249"/>
      <c r="BV129" s="249"/>
      <c r="BW129" s="249"/>
      <c r="BX129" s="249"/>
      <c r="BY129" s="249"/>
      <c r="BZ129" s="249"/>
      <c r="CA129" s="249"/>
      <c r="CB129" s="249"/>
      <c r="CC129" s="249"/>
      <c r="CD129" s="249"/>
      <c r="CE129" s="249"/>
      <c r="CF129" s="249"/>
      <c r="CG129" s="249"/>
      <c r="CH129" s="249"/>
      <c r="CI129" s="249"/>
      <c r="CJ129" s="249"/>
      <c r="CK129" s="249"/>
      <c r="CL129" s="249"/>
      <c r="CM129" s="249"/>
      <c r="CN129" s="249"/>
      <c r="CO129" s="249"/>
      <c r="CP129" s="249"/>
      <c r="CQ129" s="249"/>
      <c r="CR129" s="249"/>
      <c r="CS129" s="249"/>
      <c r="CT129" s="249"/>
      <c r="CU129" s="249"/>
      <c r="CV129" s="249"/>
      <c r="CW129" s="249"/>
      <c r="CX129" s="249"/>
      <c r="CY129" s="249"/>
      <c r="CZ129" s="249"/>
      <c r="DA129" s="249"/>
      <c r="DB129" s="249"/>
      <c r="DC129" s="249"/>
      <c r="DD129" s="249"/>
      <c r="DE129" s="249"/>
      <c r="DF129" s="249"/>
      <c r="DG129" s="249"/>
      <c r="DH129" s="249"/>
      <c r="DI129" s="249"/>
      <c r="DJ129" s="249"/>
      <c r="DK129" s="249"/>
      <c r="DL129" s="249"/>
      <c r="DM129" s="249"/>
      <c r="DN129" s="249"/>
      <c r="DO129" s="249"/>
      <c r="DP129" s="249"/>
      <c r="DQ129" s="249"/>
      <c r="DR129" s="249"/>
      <c r="DS129" s="249"/>
      <c r="DT129" s="249"/>
      <c r="DU129" s="249"/>
      <c r="DV129" s="249"/>
      <c r="DW129" s="249"/>
      <c r="DX129" s="249"/>
      <c r="DY129" s="249"/>
      <c r="DZ129" s="249"/>
      <c r="EA129" s="249"/>
      <c r="EB129" s="249"/>
      <c r="EC129" s="249"/>
      <c r="ED129" s="249"/>
      <c r="EE129" s="249"/>
      <c r="EF129" s="249"/>
      <c r="EG129" s="249"/>
      <c r="EH129" s="249"/>
      <c r="EI129" s="249"/>
      <c r="EJ129" s="249"/>
      <c r="EK129" s="249"/>
      <c r="EL129" s="249"/>
      <c r="EM129" s="249"/>
      <c r="EN129" s="249"/>
      <c r="EO129" s="249"/>
      <c r="EP129" s="249"/>
      <c r="EQ129" s="249"/>
      <c r="ER129" s="249"/>
      <c r="ES129" s="249"/>
      <c r="ET129" s="249"/>
      <c r="EU129" s="249"/>
      <c r="EV129" s="249"/>
      <c r="EW129" s="249"/>
      <c r="EX129" s="249"/>
      <c r="EY129" s="249"/>
      <c r="EZ129" s="249"/>
      <c r="FA129" s="249"/>
      <c r="FB129" s="249"/>
      <c r="FC129" s="249"/>
      <c r="FD129" s="249"/>
      <c r="FE129" s="249"/>
      <c r="FF129" s="249"/>
      <c r="FG129" s="249"/>
      <c r="FH129" s="249"/>
      <c r="FI129" s="249"/>
      <c r="FJ129" s="249"/>
      <c r="FK129" s="249"/>
      <c r="FL129" s="249"/>
      <c r="FM129" s="249"/>
      <c r="FN129" s="249"/>
      <c r="FO129" s="249"/>
      <c r="FP129" s="249"/>
      <c r="FQ129" s="249"/>
      <c r="FR129" s="249"/>
      <c r="FS129" s="249"/>
      <c r="FT129" s="249"/>
      <c r="FU129" s="249"/>
      <c r="FV129" s="249"/>
      <c r="FW129" s="249"/>
      <c r="FX129" s="249"/>
      <c r="FY129" s="249"/>
      <c r="FZ129" s="249"/>
      <c r="GA129" s="249"/>
      <c r="GB129" s="249"/>
      <c r="GC129" s="249"/>
      <c r="GD129" s="249"/>
      <c r="GE129" s="249"/>
      <c r="GF129" s="249"/>
      <c r="GG129" s="249"/>
      <c r="GH129" s="249"/>
      <c r="GI129" s="249"/>
      <c r="GJ129" s="249"/>
      <c r="GK129" s="249"/>
      <c r="GL129" s="249"/>
      <c r="GM129" s="249"/>
      <c r="GN129" s="249"/>
    </row>
    <row r="130" spans="1:196" s="250" customFormat="1" ht="36.75" customHeight="1" x14ac:dyDescent="0.3">
      <c r="A130" s="239"/>
      <c r="B130" s="240"/>
      <c r="C130" s="240"/>
      <c r="D130" s="240"/>
      <c r="E130" s="319" t="s">
        <v>277</v>
      </c>
      <c r="F130" s="323"/>
      <c r="G130" s="323"/>
      <c r="H130" s="323"/>
      <c r="I130" s="244">
        <f t="shared" si="75"/>
        <v>0</v>
      </c>
      <c r="J130" s="242">
        <f t="shared" si="105"/>
        <v>0</v>
      </c>
      <c r="K130" s="243"/>
      <c r="L130" s="331">
        <v>4427</v>
      </c>
      <c r="M130" s="242">
        <v>4427</v>
      </c>
      <c r="N130" s="242">
        <v>4427</v>
      </c>
      <c r="O130" s="323">
        <v>4427</v>
      </c>
      <c r="P130" s="242">
        <f>O130-N130</f>
        <v>0</v>
      </c>
      <c r="Q130" s="246">
        <f t="shared" ref="Q130" si="107">O130/N130</f>
        <v>1</v>
      </c>
      <c r="R130" s="247">
        <f t="shared" si="78"/>
        <v>4427</v>
      </c>
      <c r="S130" s="242">
        <f t="shared" si="79"/>
        <v>4427</v>
      </c>
      <c r="T130" s="242">
        <f t="shared" si="80"/>
        <v>4427</v>
      </c>
      <c r="U130" s="242">
        <f t="shared" si="81"/>
        <v>4427</v>
      </c>
      <c r="V130" s="242">
        <f>U130-T130</f>
        <v>0</v>
      </c>
      <c r="W130" s="246">
        <f>U130/T130</f>
        <v>1</v>
      </c>
      <c r="X130" s="248"/>
      <c r="Y130" s="248"/>
      <c r="Z130" s="248"/>
      <c r="AA130" s="248"/>
      <c r="AB130" s="248"/>
      <c r="AC130" s="248"/>
      <c r="AD130" s="248"/>
      <c r="AE130" s="248"/>
      <c r="AF130" s="248"/>
      <c r="AG130" s="248"/>
      <c r="AH130" s="248"/>
      <c r="AI130" s="248"/>
      <c r="AJ130" s="248"/>
      <c r="AK130" s="248"/>
      <c r="AL130" s="248"/>
      <c r="AM130" s="248"/>
      <c r="AN130" s="248"/>
      <c r="AO130" s="248"/>
      <c r="AP130" s="248"/>
      <c r="AQ130" s="248"/>
      <c r="AR130" s="249"/>
      <c r="AS130" s="249"/>
      <c r="AT130" s="249"/>
      <c r="AU130" s="249"/>
      <c r="AV130" s="249"/>
      <c r="AW130" s="249"/>
      <c r="AX130" s="249"/>
      <c r="AY130" s="249"/>
      <c r="AZ130" s="249"/>
      <c r="BA130" s="249"/>
      <c r="BB130" s="249"/>
      <c r="BC130" s="249"/>
      <c r="BD130" s="249"/>
      <c r="BE130" s="249"/>
      <c r="BF130" s="249"/>
      <c r="BG130" s="249"/>
      <c r="BH130" s="249"/>
      <c r="BI130" s="249"/>
      <c r="BJ130" s="249"/>
      <c r="BK130" s="249"/>
      <c r="BL130" s="249"/>
      <c r="BM130" s="249"/>
      <c r="BN130" s="249"/>
      <c r="BO130" s="249"/>
      <c r="BP130" s="249"/>
      <c r="BQ130" s="249"/>
      <c r="BR130" s="249"/>
      <c r="BS130" s="249"/>
      <c r="BT130" s="249"/>
      <c r="BU130" s="249"/>
      <c r="BV130" s="249"/>
      <c r="BW130" s="249"/>
      <c r="BX130" s="249"/>
      <c r="BY130" s="249"/>
      <c r="BZ130" s="249"/>
      <c r="CA130" s="249"/>
      <c r="CB130" s="249"/>
      <c r="CC130" s="249"/>
      <c r="CD130" s="249"/>
      <c r="CE130" s="249"/>
      <c r="CF130" s="249"/>
      <c r="CG130" s="249"/>
      <c r="CH130" s="249"/>
      <c r="CI130" s="249"/>
      <c r="CJ130" s="249"/>
      <c r="CK130" s="249"/>
      <c r="CL130" s="249"/>
      <c r="CM130" s="249"/>
      <c r="CN130" s="249"/>
      <c r="CO130" s="249"/>
      <c r="CP130" s="249"/>
      <c r="CQ130" s="249"/>
      <c r="CR130" s="249"/>
      <c r="CS130" s="249"/>
      <c r="CT130" s="249"/>
      <c r="CU130" s="249"/>
      <c r="CV130" s="249"/>
      <c r="CW130" s="249"/>
      <c r="CX130" s="249"/>
      <c r="CY130" s="249"/>
      <c r="CZ130" s="249"/>
      <c r="DA130" s="249"/>
      <c r="DB130" s="249"/>
      <c r="DC130" s="249"/>
      <c r="DD130" s="249"/>
      <c r="DE130" s="249"/>
      <c r="DF130" s="249"/>
      <c r="DG130" s="249"/>
      <c r="DH130" s="249"/>
      <c r="DI130" s="249"/>
      <c r="DJ130" s="249"/>
      <c r="DK130" s="249"/>
      <c r="DL130" s="249"/>
      <c r="DM130" s="249"/>
      <c r="DN130" s="249"/>
      <c r="DO130" s="249"/>
      <c r="DP130" s="249"/>
      <c r="DQ130" s="249"/>
      <c r="DR130" s="249"/>
      <c r="DS130" s="249"/>
      <c r="DT130" s="249"/>
      <c r="DU130" s="249"/>
      <c r="DV130" s="249"/>
      <c r="DW130" s="249"/>
      <c r="DX130" s="249"/>
      <c r="DY130" s="249"/>
      <c r="DZ130" s="249"/>
      <c r="EA130" s="249"/>
      <c r="EB130" s="249"/>
      <c r="EC130" s="249"/>
      <c r="ED130" s="249"/>
      <c r="EE130" s="249"/>
      <c r="EF130" s="249"/>
      <c r="EG130" s="249"/>
      <c r="EH130" s="249"/>
      <c r="EI130" s="249"/>
      <c r="EJ130" s="249"/>
      <c r="EK130" s="249"/>
      <c r="EL130" s="249"/>
      <c r="EM130" s="249"/>
      <c r="EN130" s="249"/>
      <c r="EO130" s="249"/>
      <c r="EP130" s="249"/>
      <c r="EQ130" s="249"/>
      <c r="ER130" s="249"/>
      <c r="ES130" s="249"/>
      <c r="ET130" s="249"/>
      <c r="EU130" s="249"/>
      <c r="EV130" s="249"/>
      <c r="EW130" s="249"/>
      <c r="EX130" s="249"/>
      <c r="EY130" s="249"/>
      <c r="EZ130" s="249"/>
      <c r="FA130" s="249"/>
      <c r="FB130" s="249"/>
      <c r="FC130" s="249"/>
      <c r="FD130" s="249"/>
      <c r="FE130" s="249"/>
      <c r="FF130" s="249"/>
      <c r="FG130" s="249"/>
      <c r="FH130" s="249"/>
      <c r="FI130" s="249"/>
      <c r="FJ130" s="249"/>
      <c r="FK130" s="249"/>
      <c r="FL130" s="249"/>
      <c r="FM130" s="249"/>
      <c r="FN130" s="249"/>
      <c r="FO130" s="249"/>
      <c r="FP130" s="249"/>
      <c r="FQ130" s="249"/>
      <c r="FR130" s="249"/>
      <c r="FS130" s="249"/>
      <c r="FT130" s="249"/>
      <c r="FU130" s="249"/>
      <c r="FV130" s="249"/>
      <c r="FW130" s="249"/>
      <c r="FX130" s="249"/>
      <c r="FY130" s="249"/>
      <c r="FZ130" s="249"/>
      <c r="GA130" s="249"/>
      <c r="GB130" s="249"/>
      <c r="GC130" s="249"/>
      <c r="GD130" s="249"/>
      <c r="GE130" s="249"/>
      <c r="GF130" s="249"/>
      <c r="GG130" s="249"/>
      <c r="GH130" s="249"/>
      <c r="GI130" s="249"/>
      <c r="GJ130" s="249"/>
      <c r="GK130" s="249"/>
      <c r="GL130" s="249"/>
      <c r="GM130" s="249"/>
      <c r="GN130" s="249"/>
    </row>
    <row r="131" spans="1:196" s="11" customFormat="1" ht="54.6" customHeight="1" x14ac:dyDescent="0.3">
      <c r="A131" s="113">
        <v>26</v>
      </c>
      <c r="B131" s="85"/>
      <c r="C131" s="85" t="s">
        <v>278</v>
      </c>
      <c r="D131" s="85" t="s">
        <v>52</v>
      </c>
      <c r="E131" s="317" t="s">
        <v>285</v>
      </c>
      <c r="F131" s="108"/>
      <c r="G131" s="108"/>
      <c r="H131" s="335"/>
      <c r="I131" s="84">
        <f t="shared" si="75"/>
        <v>0</v>
      </c>
      <c r="J131" s="83">
        <f t="shared" si="76"/>
        <v>0</v>
      </c>
      <c r="K131" s="120"/>
      <c r="L131" s="126">
        <v>3000</v>
      </c>
      <c r="M131" s="83">
        <v>3000</v>
      </c>
      <c r="N131" s="83">
        <v>3000</v>
      </c>
      <c r="O131" s="339">
        <v>3000</v>
      </c>
      <c r="P131" s="83">
        <f>O131-N131</f>
        <v>0</v>
      </c>
      <c r="Q131" s="112">
        <f t="shared" si="97"/>
        <v>1</v>
      </c>
      <c r="R131" s="122">
        <f t="shared" si="78"/>
        <v>3000</v>
      </c>
      <c r="S131" s="83">
        <f t="shared" si="79"/>
        <v>3000</v>
      </c>
      <c r="T131" s="83">
        <f t="shared" si="80"/>
        <v>3000</v>
      </c>
      <c r="U131" s="228">
        <f t="shared" si="81"/>
        <v>3000</v>
      </c>
      <c r="V131" s="83">
        <f>U131-T131</f>
        <v>0</v>
      </c>
      <c r="W131" s="112">
        <f>U131/T131</f>
        <v>1</v>
      </c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2"/>
      <c r="AN131" s="32"/>
      <c r="AO131" s="32"/>
      <c r="AP131" s="32"/>
      <c r="AQ131" s="32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  <c r="BO131" s="33"/>
      <c r="BP131" s="33"/>
      <c r="BQ131" s="33"/>
      <c r="BR131" s="33"/>
      <c r="BS131" s="33"/>
      <c r="BT131" s="33"/>
      <c r="BU131" s="33"/>
      <c r="BV131" s="33"/>
      <c r="BW131" s="33"/>
      <c r="BX131" s="33"/>
      <c r="BY131" s="33"/>
      <c r="BZ131" s="33"/>
      <c r="CA131" s="33"/>
      <c r="CB131" s="33"/>
      <c r="CC131" s="33"/>
      <c r="CD131" s="33"/>
      <c r="CE131" s="33"/>
      <c r="CF131" s="33"/>
      <c r="CG131" s="33"/>
      <c r="CH131" s="33"/>
      <c r="CI131" s="33"/>
      <c r="CJ131" s="33"/>
      <c r="CK131" s="33"/>
      <c r="CL131" s="33"/>
      <c r="CM131" s="33"/>
      <c r="CN131" s="33"/>
      <c r="CO131" s="33"/>
      <c r="CP131" s="33"/>
      <c r="CQ131" s="33"/>
      <c r="CR131" s="33"/>
      <c r="CS131" s="33"/>
      <c r="CT131" s="33"/>
      <c r="CU131" s="33"/>
      <c r="CV131" s="33"/>
      <c r="CW131" s="33"/>
      <c r="CX131" s="33"/>
      <c r="CY131" s="33"/>
      <c r="CZ131" s="33"/>
      <c r="DA131" s="33"/>
      <c r="DB131" s="33"/>
      <c r="DC131" s="33"/>
      <c r="DD131" s="33"/>
      <c r="DE131" s="33"/>
      <c r="DF131" s="33"/>
      <c r="DG131" s="33"/>
      <c r="DH131" s="33"/>
      <c r="DI131" s="33"/>
      <c r="DJ131" s="33"/>
      <c r="DK131" s="33"/>
      <c r="DL131" s="33"/>
      <c r="DM131" s="33"/>
      <c r="DN131" s="33"/>
      <c r="DO131" s="33"/>
      <c r="DP131" s="33"/>
      <c r="DQ131" s="33"/>
      <c r="DR131" s="33"/>
      <c r="DS131" s="33"/>
      <c r="DT131" s="33"/>
      <c r="DU131" s="33"/>
      <c r="DV131" s="33"/>
      <c r="DW131" s="33"/>
      <c r="DX131" s="33"/>
      <c r="DY131" s="33"/>
      <c r="DZ131" s="33"/>
      <c r="EA131" s="33"/>
      <c r="EB131" s="33"/>
      <c r="EC131" s="33"/>
      <c r="ED131" s="33"/>
      <c r="EE131" s="33"/>
      <c r="EF131" s="33"/>
      <c r="EG131" s="33"/>
      <c r="EH131" s="33"/>
      <c r="EI131" s="33"/>
      <c r="EJ131" s="33"/>
      <c r="EK131" s="33"/>
      <c r="EL131" s="33"/>
      <c r="EM131" s="33"/>
      <c r="EN131" s="33"/>
      <c r="EO131" s="33"/>
      <c r="EP131" s="33"/>
      <c r="EQ131" s="33"/>
      <c r="ER131" s="33"/>
      <c r="ES131" s="33"/>
      <c r="ET131" s="33"/>
      <c r="EU131" s="33"/>
      <c r="EV131" s="33"/>
      <c r="EW131" s="33"/>
      <c r="EX131" s="33"/>
      <c r="EY131" s="33"/>
      <c r="EZ131" s="33"/>
      <c r="FA131" s="33"/>
      <c r="FB131" s="33"/>
      <c r="FC131" s="33"/>
      <c r="FD131" s="33"/>
      <c r="FE131" s="33"/>
      <c r="FF131" s="33"/>
      <c r="FG131" s="33"/>
      <c r="FH131" s="33"/>
      <c r="FI131" s="33"/>
      <c r="FJ131" s="33"/>
      <c r="FK131" s="33"/>
      <c r="FL131" s="33"/>
      <c r="FM131" s="33"/>
      <c r="FN131" s="33"/>
      <c r="FO131" s="33"/>
      <c r="FP131" s="33"/>
      <c r="FQ131" s="33"/>
      <c r="FR131" s="33"/>
      <c r="FS131" s="33"/>
      <c r="FT131" s="33"/>
      <c r="FU131" s="33"/>
      <c r="FV131" s="33"/>
      <c r="FW131" s="33"/>
      <c r="FX131" s="33"/>
      <c r="FY131" s="33"/>
      <c r="FZ131" s="33"/>
      <c r="GA131" s="33"/>
      <c r="GB131" s="33"/>
      <c r="GC131" s="33"/>
      <c r="GD131" s="33"/>
      <c r="GE131" s="33"/>
      <c r="GF131" s="33"/>
      <c r="GG131" s="33"/>
      <c r="GH131" s="33"/>
      <c r="GI131" s="33"/>
      <c r="GJ131" s="33"/>
      <c r="GK131" s="33"/>
      <c r="GL131" s="33"/>
      <c r="GM131" s="33"/>
      <c r="GN131" s="33"/>
    </row>
    <row r="132" spans="1:196" s="369" customFormat="1" ht="46.9" customHeight="1" x14ac:dyDescent="0.3">
      <c r="A132" s="357"/>
      <c r="B132" s="358"/>
      <c r="C132" s="358"/>
      <c r="D132" s="358"/>
      <c r="E132" s="359" t="s">
        <v>279</v>
      </c>
      <c r="F132" s="360"/>
      <c r="G132" s="360"/>
      <c r="H132" s="360"/>
      <c r="I132" s="361">
        <f t="shared" si="75"/>
        <v>0</v>
      </c>
      <c r="J132" s="362">
        <f t="shared" si="76"/>
        <v>0</v>
      </c>
      <c r="K132" s="363"/>
      <c r="L132" s="364">
        <v>3000</v>
      </c>
      <c r="M132" s="362">
        <v>3000</v>
      </c>
      <c r="N132" s="362">
        <v>3000</v>
      </c>
      <c r="O132" s="360">
        <v>3000</v>
      </c>
      <c r="P132" s="362">
        <f>O132-N132</f>
        <v>0</v>
      </c>
      <c r="Q132" s="365">
        <f t="shared" si="97"/>
        <v>1</v>
      </c>
      <c r="R132" s="366">
        <f t="shared" si="78"/>
        <v>3000</v>
      </c>
      <c r="S132" s="362">
        <f t="shared" si="79"/>
        <v>3000</v>
      </c>
      <c r="T132" s="362">
        <f t="shared" si="80"/>
        <v>3000</v>
      </c>
      <c r="U132" s="362">
        <f t="shared" si="81"/>
        <v>3000</v>
      </c>
      <c r="V132" s="362">
        <f t="shared" si="82"/>
        <v>0</v>
      </c>
      <c r="W132" s="365">
        <f>U132/T132</f>
        <v>1</v>
      </c>
      <c r="X132" s="367"/>
      <c r="Y132" s="367"/>
      <c r="Z132" s="367"/>
      <c r="AA132" s="367"/>
      <c r="AB132" s="367"/>
      <c r="AC132" s="367"/>
      <c r="AD132" s="367"/>
      <c r="AE132" s="367"/>
      <c r="AF132" s="367"/>
      <c r="AG132" s="367"/>
      <c r="AH132" s="367"/>
      <c r="AI132" s="367"/>
      <c r="AJ132" s="367"/>
      <c r="AK132" s="367"/>
      <c r="AL132" s="367"/>
      <c r="AM132" s="367"/>
      <c r="AN132" s="367"/>
      <c r="AO132" s="367"/>
      <c r="AP132" s="367"/>
      <c r="AQ132" s="367"/>
      <c r="AR132" s="368"/>
      <c r="AS132" s="368"/>
      <c r="AT132" s="368"/>
      <c r="AU132" s="368"/>
      <c r="AV132" s="368"/>
      <c r="AW132" s="368"/>
      <c r="AX132" s="368"/>
      <c r="AY132" s="368"/>
      <c r="AZ132" s="368"/>
      <c r="BA132" s="368"/>
      <c r="BB132" s="368"/>
      <c r="BC132" s="368"/>
      <c r="BD132" s="368"/>
      <c r="BE132" s="368"/>
      <c r="BF132" s="368"/>
      <c r="BG132" s="368"/>
      <c r="BH132" s="368"/>
      <c r="BI132" s="368"/>
      <c r="BJ132" s="368"/>
      <c r="BK132" s="368"/>
      <c r="BL132" s="368"/>
      <c r="BM132" s="368"/>
      <c r="BN132" s="368"/>
      <c r="BO132" s="368"/>
      <c r="BP132" s="368"/>
      <c r="BQ132" s="368"/>
      <c r="BR132" s="368"/>
      <c r="BS132" s="368"/>
      <c r="BT132" s="368"/>
      <c r="BU132" s="368"/>
      <c r="BV132" s="368"/>
      <c r="BW132" s="368"/>
      <c r="BX132" s="368"/>
      <c r="BY132" s="368"/>
      <c r="BZ132" s="368"/>
      <c r="CA132" s="368"/>
      <c r="CB132" s="368"/>
      <c r="CC132" s="368"/>
      <c r="CD132" s="368"/>
      <c r="CE132" s="368"/>
      <c r="CF132" s="368"/>
      <c r="CG132" s="368"/>
      <c r="CH132" s="368"/>
      <c r="CI132" s="368"/>
      <c r="CJ132" s="368"/>
      <c r="CK132" s="368"/>
      <c r="CL132" s="368"/>
      <c r="CM132" s="368"/>
      <c r="CN132" s="368"/>
      <c r="CO132" s="368"/>
      <c r="CP132" s="368"/>
      <c r="CQ132" s="368"/>
      <c r="CR132" s="368"/>
      <c r="CS132" s="368"/>
      <c r="CT132" s="368"/>
      <c r="CU132" s="368"/>
      <c r="CV132" s="368"/>
      <c r="CW132" s="368"/>
      <c r="CX132" s="368"/>
      <c r="CY132" s="368"/>
      <c r="CZ132" s="368"/>
      <c r="DA132" s="368"/>
      <c r="DB132" s="368"/>
      <c r="DC132" s="368"/>
      <c r="DD132" s="368"/>
      <c r="DE132" s="368"/>
      <c r="DF132" s="368"/>
      <c r="DG132" s="368"/>
      <c r="DH132" s="368"/>
      <c r="DI132" s="368"/>
      <c r="DJ132" s="368"/>
      <c r="DK132" s="368"/>
      <c r="DL132" s="368"/>
      <c r="DM132" s="368"/>
      <c r="DN132" s="368"/>
      <c r="DO132" s="368"/>
      <c r="DP132" s="368"/>
      <c r="DQ132" s="368"/>
      <c r="DR132" s="368"/>
      <c r="DS132" s="368"/>
      <c r="DT132" s="368"/>
      <c r="DU132" s="368"/>
      <c r="DV132" s="368"/>
      <c r="DW132" s="368"/>
      <c r="DX132" s="368"/>
      <c r="DY132" s="368"/>
      <c r="DZ132" s="368"/>
      <c r="EA132" s="368"/>
      <c r="EB132" s="368"/>
      <c r="EC132" s="368"/>
      <c r="ED132" s="368"/>
      <c r="EE132" s="368"/>
      <c r="EF132" s="368"/>
      <c r="EG132" s="368"/>
      <c r="EH132" s="368"/>
      <c r="EI132" s="368"/>
      <c r="EJ132" s="368"/>
      <c r="EK132" s="368"/>
      <c r="EL132" s="368"/>
      <c r="EM132" s="368"/>
      <c r="EN132" s="368"/>
      <c r="EO132" s="368"/>
      <c r="EP132" s="368"/>
      <c r="EQ132" s="368"/>
      <c r="ER132" s="368"/>
      <c r="ES132" s="368"/>
      <c r="ET132" s="368"/>
      <c r="EU132" s="368"/>
      <c r="EV132" s="368"/>
      <c r="EW132" s="368"/>
      <c r="EX132" s="368"/>
      <c r="EY132" s="368"/>
      <c r="EZ132" s="368"/>
      <c r="FA132" s="368"/>
      <c r="FB132" s="368"/>
      <c r="FC132" s="368"/>
      <c r="FD132" s="368"/>
      <c r="FE132" s="368"/>
      <c r="FF132" s="368"/>
      <c r="FG132" s="368"/>
      <c r="FH132" s="368"/>
      <c r="FI132" s="368"/>
      <c r="FJ132" s="368"/>
      <c r="FK132" s="368"/>
      <c r="FL132" s="368"/>
      <c r="FM132" s="368"/>
      <c r="FN132" s="368"/>
      <c r="FO132" s="368"/>
      <c r="FP132" s="368"/>
      <c r="FQ132" s="368"/>
      <c r="FR132" s="368"/>
      <c r="FS132" s="368"/>
      <c r="FT132" s="368"/>
      <c r="FU132" s="368"/>
      <c r="FV132" s="368"/>
      <c r="FW132" s="368"/>
      <c r="FX132" s="368"/>
      <c r="FY132" s="368"/>
      <c r="FZ132" s="368"/>
      <c r="GA132" s="368"/>
      <c r="GB132" s="368"/>
      <c r="GC132" s="368"/>
      <c r="GD132" s="368"/>
      <c r="GE132" s="368"/>
      <c r="GF132" s="368"/>
      <c r="GG132" s="368"/>
      <c r="GH132" s="368"/>
      <c r="GI132" s="368"/>
      <c r="GJ132" s="368"/>
      <c r="GK132" s="368"/>
      <c r="GL132" s="368"/>
      <c r="GM132" s="368"/>
      <c r="GN132" s="368"/>
    </row>
    <row r="133" spans="1:196" s="3" customFormat="1" ht="25.5" customHeight="1" x14ac:dyDescent="0.25">
      <c r="A133" s="372" t="s">
        <v>5</v>
      </c>
      <c r="B133" s="373"/>
      <c r="C133" s="373"/>
      <c r="D133" s="373"/>
      <c r="E133" s="373"/>
      <c r="F133" s="83">
        <f>SUM(F8,F26,F54,F66,F71,F77,F78,F79,F80,F94:F99,F102,F108,F109,F110,F123,F124:F128,F131)</f>
        <v>695517.29999999981</v>
      </c>
      <c r="G133" s="83">
        <f>SUM(G8,G26,G54,G66,G71,G77,G78,G79,G80,G94:G99,G102,G108,G109,G110,G123,G124:G128,G131)</f>
        <v>391037.6</v>
      </c>
      <c r="H133" s="134">
        <f>SUM(H8,H26,H54,H66,H71,H77,H78,H79,H80,H94:H99,H102,H108,H109,H110,H123,H124:H128,H131)</f>
        <v>348746.1</v>
      </c>
      <c r="I133" s="177">
        <v>1</v>
      </c>
      <c r="J133" s="83">
        <f>SUM(J8,J26,J54,J66,J71,J77,J78,J79,J80,J94:J99,J102,J108,J109,J110,J123,J124:J128,J131)</f>
        <v>-42291.500000000051</v>
      </c>
      <c r="K133" s="204">
        <f t="shared" si="73"/>
        <v>0.89184799620292265</v>
      </c>
      <c r="L133" s="126">
        <f>SUM(L8,L26,L54,L66,L71,L77,L78,L79,L80,L94:L99,L102,L108,L109,L110,L123,L124:L128,L131)</f>
        <v>70066.899999999994</v>
      </c>
      <c r="M133" s="83">
        <f>SUM(M8,M26,M54,M66,M71,M77,M78,M79,M80,M94:M99,M102,M108,M109,M110,M123,M124:M128,M131)</f>
        <v>124534.70000000001</v>
      </c>
      <c r="N133" s="83">
        <f>SUM(N8,N26,N54,N66,N71,N77,N78,N79,N80,N94:N99,N102,N108,N109,N110,N123,N124:N128,N131)</f>
        <v>96311.2</v>
      </c>
      <c r="O133" s="134">
        <f>SUM(O8,O26,O54,O66,O71,O77,O78,O79,O80,O94:O99,O102,O108,O109,O110,O123,O124:O128,O131)</f>
        <v>67338.000000000015</v>
      </c>
      <c r="P133" s="83">
        <f>SUM(P8,P26,P54,P66,P71,P77,P78,P79,P80,P94:P99,P102,P108,P109,P110,P123,P124:P128,P131)</f>
        <v>-28973.199999999997</v>
      </c>
      <c r="Q133" s="112">
        <f t="shared" si="97"/>
        <v>0.69917102060819525</v>
      </c>
      <c r="R133" s="122">
        <f>SUM(R8,R26,R54,R66,R71,R77,R78,R79,R80,R94:R99,R102,R108,R109,R110,R123,R124:R128,R131)</f>
        <v>765584.19999999972</v>
      </c>
      <c r="S133" s="83">
        <f>SUM(S8,S26,S54,S66,S71,S77,S78,S79,S80,S94:S99,S102,S108,S109,S110,S123,S124:S128,S131)</f>
        <v>820051.99999999977</v>
      </c>
      <c r="T133" s="83">
        <f>SUM(T8,T26,T54,T66,T71,T77,T78,T79,T80,T94:T99,T102,T108,T109,T110,T123,T124:T128,T131)</f>
        <v>487348.79999999993</v>
      </c>
      <c r="U133" s="134">
        <f>SUM(U8,U26,U54,U66,U71,U77,U78,U79,U80,U94:U99,U102,U108,U109,U110,U123,U124:U128,U131)</f>
        <v>416084.1</v>
      </c>
      <c r="V133" s="83">
        <f>SUM(V8,V26,V54,V66,V71,V77,V78,V79,V80,V94:V99,V102,V108,V109,V110,V123,V124:V128,V131)</f>
        <v>-71264.699999999983</v>
      </c>
      <c r="W133" s="185">
        <f t="shared" si="83"/>
        <v>0.85377064640356159</v>
      </c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R133" s="30"/>
      <c r="AS133" s="30"/>
      <c r="AT133" s="30"/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  <c r="BF133" s="30"/>
      <c r="BG133" s="30"/>
      <c r="BH133" s="30"/>
      <c r="BI133" s="30"/>
      <c r="BJ133" s="30"/>
      <c r="BK133" s="30"/>
      <c r="BL133" s="30"/>
      <c r="BM133" s="30"/>
      <c r="BN133" s="30"/>
      <c r="BO133" s="30"/>
      <c r="BP133" s="30"/>
      <c r="BQ133" s="30"/>
      <c r="BR133" s="30"/>
      <c r="BS133" s="30"/>
      <c r="BT133" s="30"/>
      <c r="BU133" s="30"/>
      <c r="BV133" s="30"/>
      <c r="BW133" s="30"/>
      <c r="BX133" s="30"/>
      <c r="BY133" s="30"/>
      <c r="BZ133" s="30"/>
      <c r="CA133" s="30"/>
      <c r="CB133" s="30"/>
      <c r="CC133" s="30"/>
      <c r="CD133" s="30"/>
      <c r="CE133" s="30"/>
      <c r="CF133" s="30"/>
      <c r="CG133" s="30"/>
      <c r="CH133" s="30"/>
      <c r="CI133" s="30"/>
      <c r="CJ133" s="30"/>
      <c r="CK133" s="30"/>
      <c r="CL133" s="30"/>
      <c r="CM133" s="30"/>
      <c r="CN133" s="30"/>
      <c r="CO133" s="30"/>
      <c r="CP133" s="30"/>
      <c r="CQ133" s="30"/>
      <c r="CR133" s="30"/>
      <c r="CS133" s="30"/>
      <c r="CT133" s="30"/>
      <c r="CU133" s="30"/>
      <c r="CV133" s="30"/>
      <c r="CW133" s="30"/>
      <c r="CX133" s="30"/>
      <c r="CY133" s="30"/>
      <c r="CZ133" s="30"/>
      <c r="DA133" s="30"/>
      <c r="DB133" s="30"/>
      <c r="DC133" s="30"/>
      <c r="DD133" s="30"/>
      <c r="DE133" s="30"/>
      <c r="DF133" s="30"/>
      <c r="DG133" s="30"/>
      <c r="DH133" s="30"/>
      <c r="DI133" s="30"/>
      <c r="DJ133" s="30"/>
      <c r="DK133" s="30"/>
      <c r="DL133" s="30"/>
      <c r="DM133" s="30"/>
      <c r="DN133" s="30"/>
      <c r="DO133" s="30"/>
      <c r="DP133" s="30"/>
      <c r="DQ133" s="30"/>
      <c r="DR133" s="30"/>
      <c r="DS133" s="30"/>
      <c r="DT133" s="30"/>
      <c r="DU133" s="30"/>
      <c r="DV133" s="30"/>
      <c r="DW133" s="30"/>
      <c r="DX133" s="30"/>
      <c r="DY133" s="30"/>
      <c r="DZ133" s="30"/>
      <c r="EA133" s="30"/>
      <c r="EB133" s="30"/>
      <c r="EC133" s="30"/>
      <c r="ED133" s="30"/>
      <c r="EE133" s="30"/>
      <c r="EF133" s="30"/>
      <c r="EG133" s="30"/>
      <c r="EH133" s="30"/>
      <c r="EI133" s="30"/>
      <c r="EJ133" s="30"/>
      <c r="EK133" s="30"/>
      <c r="EL133" s="30"/>
      <c r="EM133" s="30"/>
      <c r="EN133" s="30"/>
      <c r="EO133" s="30"/>
      <c r="EP133" s="30"/>
      <c r="EQ133" s="30"/>
      <c r="ER133" s="30"/>
      <c r="ES133" s="30"/>
      <c r="ET133" s="30"/>
      <c r="EU133" s="30"/>
      <c r="EV133" s="30"/>
      <c r="EW133" s="30"/>
      <c r="EX133" s="30"/>
      <c r="EY133" s="30"/>
      <c r="EZ133" s="30"/>
      <c r="FA133" s="30"/>
      <c r="FB133" s="30"/>
      <c r="FC133" s="30"/>
      <c r="FD133" s="30"/>
      <c r="FE133" s="30"/>
      <c r="FF133" s="30"/>
      <c r="FG133" s="30"/>
      <c r="FH133" s="30"/>
      <c r="FI133" s="30"/>
      <c r="FJ133" s="30"/>
      <c r="FK133" s="30"/>
      <c r="FL133" s="30"/>
      <c r="FM133" s="30"/>
      <c r="FN133" s="30"/>
      <c r="FO133" s="30"/>
      <c r="FP133" s="30"/>
      <c r="FQ133" s="30"/>
      <c r="FR133" s="30"/>
      <c r="FS133" s="30"/>
      <c r="FT133" s="30"/>
      <c r="FU133" s="30"/>
      <c r="FV133" s="30"/>
      <c r="FW133" s="30"/>
      <c r="FX133" s="30"/>
      <c r="FY133" s="30"/>
      <c r="FZ133" s="30"/>
      <c r="GA133" s="30"/>
      <c r="GB133" s="30"/>
      <c r="GC133" s="30"/>
      <c r="GD133" s="30"/>
      <c r="GE133" s="30"/>
      <c r="GF133" s="30"/>
      <c r="GG133" s="30"/>
      <c r="GH133" s="30"/>
      <c r="GI133" s="30"/>
      <c r="GJ133" s="30"/>
      <c r="GK133" s="30"/>
      <c r="GL133" s="30"/>
      <c r="GM133" s="30"/>
      <c r="GN133" s="30"/>
    </row>
    <row r="134" spans="1:196" s="12" customFormat="1" ht="85.15" customHeight="1" x14ac:dyDescent="0.3">
      <c r="A134" s="113">
        <v>27</v>
      </c>
      <c r="B134" s="176">
        <v>250909</v>
      </c>
      <c r="C134" s="176">
        <v>8822</v>
      </c>
      <c r="D134" s="176">
        <v>1060</v>
      </c>
      <c r="E134" s="109" t="s">
        <v>274</v>
      </c>
      <c r="F134" s="108"/>
      <c r="G134" s="108"/>
      <c r="H134" s="339"/>
      <c r="I134" s="190"/>
      <c r="J134" s="191"/>
      <c r="K134" s="204"/>
      <c r="L134" s="127"/>
      <c r="M134" s="143"/>
      <c r="N134" s="90"/>
      <c r="O134" s="332">
        <v>-27</v>
      </c>
      <c r="P134" s="90">
        <f>O134-N134</f>
        <v>-27</v>
      </c>
      <c r="Q134" s="112"/>
      <c r="R134" s="123">
        <f>SUM(F134,L134)</f>
        <v>0</v>
      </c>
      <c r="S134" s="143" t="s">
        <v>188</v>
      </c>
      <c r="T134" s="90">
        <f t="shared" ref="S134:U135" si="108">SUM(G134,N134)</f>
        <v>0</v>
      </c>
      <c r="U134" s="143">
        <f t="shared" si="108"/>
        <v>-27</v>
      </c>
      <c r="V134" s="90">
        <f>U134-T134</f>
        <v>-27</v>
      </c>
      <c r="W134" s="185"/>
      <c r="X134" s="57"/>
      <c r="Y134" s="57"/>
      <c r="Z134" s="57"/>
      <c r="AA134" s="57"/>
      <c r="AB134" s="57"/>
      <c r="AC134" s="57"/>
      <c r="AD134" s="57"/>
      <c r="AE134" s="57"/>
      <c r="AF134" s="57"/>
      <c r="AG134" s="57"/>
      <c r="AH134" s="57"/>
      <c r="AI134" s="57"/>
      <c r="AJ134" s="57"/>
      <c r="AK134" s="57"/>
      <c r="AL134" s="57"/>
      <c r="AM134" s="57"/>
      <c r="AN134" s="57"/>
      <c r="AO134" s="57"/>
      <c r="AP134" s="57"/>
      <c r="AQ134" s="57"/>
      <c r="AR134" s="58"/>
      <c r="AS134" s="58"/>
      <c r="AT134" s="58"/>
      <c r="AU134" s="58"/>
      <c r="AV134" s="58"/>
      <c r="AW134" s="58"/>
      <c r="AX134" s="58"/>
      <c r="AY134" s="58"/>
      <c r="AZ134" s="58"/>
      <c r="BA134" s="58"/>
      <c r="BB134" s="58"/>
      <c r="BC134" s="58"/>
      <c r="BD134" s="58"/>
      <c r="BE134" s="58"/>
      <c r="BF134" s="58"/>
      <c r="BG134" s="58"/>
      <c r="BH134" s="58"/>
      <c r="BI134" s="58"/>
      <c r="BJ134" s="58"/>
      <c r="BK134" s="58"/>
      <c r="BL134" s="58"/>
      <c r="BM134" s="58"/>
      <c r="BN134" s="58"/>
      <c r="BO134" s="58"/>
      <c r="BP134" s="58"/>
      <c r="BQ134" s="58"/>
      <c r="BR134" s="58"/>
      <c r="BS134" s="58"/>
      <c r="BT134" s="58"/>
      <c r="BU134" s="58"/>
      <c r="BV134" s="58"/>
      <c r="BW134" s="58"/>
      <c r="BX134" s="58"/>
      <c r="BY134" s="58"/>
      <c r="BZ134" s="58"/>
      <c r="CA134" s="58"/>
      <c r="CB134" s="58"/>
      <c r="CC134" s="58"/>
      <c r="CD134" s="58"/>
      <c r="CE134" s="58"/>
      <c r="CF134" s="58"/>
      <c r="CG134" s="58"/>
      <c r="CH134" s="58"/>
      <c r="CI134" s="58"/>
      <c r="CJ134" s="58"/>
      <c r="CK134" s="58"/>
      <c r="CL134" s="58"/>
      <c r="CM134" s="58"/>
      <c r="CN134" s="58"/>
      <c r="CO134" s="58"/>
      <c r="CP134" s="58"/>
      <c r="CQ134" s="58"/>
      <c r="CR134" s="58"/>
      <c r="CS134" s="58"/>
      <c r="CT134" s="58"/>
      <c r="CU134" s="58"/>
      <c r="CV134" s="58"/>
      <c r="CW134" s="58"/>
      <c r="CX134" s="58"/>
      <c r="CY134" s="58"/>
      <c r="CZ134" s="58"/>
      <c r="DA134" s="58"/>
      <c r="DB134" s="58"/>
      <c r="DC134" s="58"/>
      <c r="DD134" s="58"/>
      <c r="DE134" s="58"/>
      <c r="DF134" s="58"/>
      <c r="DG134" s="58"/>
      <c r="DH134" s="58"/>
      <c r="DI134" s="58"/>
      <c r="DJ134" s="58"/>
      <c r="DK134" s="58"/>
      <c r="DL134" s="58"/>
      <c r="DM134" s="58"/>
      <c r="DN134" s="58"/>
      <c r="DO134" s="58"/>
      <c r="DP134" s="58"/>
      <c r="DQ134" s="58"/>
      <c r="DR134" s="58"/>
      <c r="DS134" s="58"/>
      <c r="DT134" s="58"/>
      <c r="DU134" s="58"/>
      <c r="DV134" s="58"/>
      <c r="DW134" s="58"/>
      <c r="DX134" s="58"/>
      <c r="DY134" s="58"/>
      <c r="DZ134" s="58"/>
      <c r="EA134" s="58"/>
      <c r="EB134" s="58"/>
      <c r="EC134" s="58"/>
      <c r="ED134" s="58"/>
      <c r="EE134" s="58"/>
      <c r="EF134" s="58"/>
      <c r="EG134" s="58"/>
      <c r="EH134" s="58"/>
      <c r="EI134" s="58"/>
      <c r="EJ134" s="58"/>
      <c r="EK134" s="58"/>
      <c r="EL134" s="58"/>
      <c r="EM134" s="58"/>
      <c r="EN134" s="58"/>
      <c r="EO134" s="58"/>
      <c r="EP134" s="58"/>
      <c r="EQ134" s="58"/>
      <c r="ER134" s="58"/>
      <c r="ES134" s="58"/>
      <c r="ET134" s="58"/>
      <c r="EU134" s="58"/>
      <c r="EV134" s="58"/>
      <c r="EW134" s="58"/>
      <c r="EX134" s="58"/>
      <c r="EY134" s="58"/>
      <c r="EZ134" s="58"/>
      <c r="FA134" s="58"/>
      <c r="FB134" s="58"/>
      <c r="FC134" s="58"/>
      <c r="FD134" s="58"/>
      <c r="FE134" s="58"/>
      <c r="FF134" s="58"/>
      <c r="FG134" s="58"/>
      <c r="FH134" s="58"/>
      <c r="FI134" s="58"/>
      <c r="FJ134" s="58"/>
      <c r="FK134" s="58"/>
      <c r="FL134" s="58"/>
      <c r="FM134" s="58"/>
      <c r="FN134" s="58"/>
      <c r="FO134" s="58"/>
      <c r="FP134" s="58"/>
      <c r="FQ134" s="58"/>
      <c r="FR134" s="58"/>
      <c r="FS134" s="58"/>
      <c r="FT134" s="58"/>
      <c r="FU134" s="58"/>
      <c r="FV134" s="58"/>
      <c r="FW134" s="58"/>
      <c r="FX134" s="58"/>
      <c r="FY134" s="58"/>
      <c r="FZ134" s="58"/>
      <c r="GA134" s="58"/>
      <c r="GB134" s="58"/>
      <c r="GC134" s="58"/>
      <c r="GD134" s="58"/>
      <c r="GE134" s="59"/>
      <c r="GF134" s="59"/>
      <c r="GG134" s="59"/>
      <c r="GH134" s="59"/>
      <c r="GI134" s="59"/>
      <c r="GJ134" s="59"/>
      <c r="GK134" s="59"/>
      <c r="GL134" s="59"/>
      <c r="GM134" s="59"/>
      <c r="GN134" s="59"/>
    </row>
    <row r="135" spans="1:196" s="13" customFormat="1" ht="40.15" customHeight="1" thickBot="1" x14ac:dyDescent="0.35">
      <c r="A135" s="116"/>
      <c r="B135" s="192"/>
      <c r="C135" s="192"/>
      <c r="D135" s="192"/>
      <c r="E135" s="193" t="s">
        <v>33</v>
      </c>
      <c r="F135" s="117">
        <f>SUM(F133:F134)</f>
        <v>695517.29999999981</v>
      </c>
      <c r="G135" s="117">
        <f>SUM(G133:G134)</f>
        <v>391037.6</v>
      </c>
      <c r="H135" s="196">
        <f>SUM(H133:H134)</f>
        <v>348746.1</v>
      </c>
      <c r="I135" s="194">
        <v>1</v>
      </c>
      <c r="J135" s="195">
        <f>H135-G135</f>
        <v>-42291.5</v>
      </c>
      <c r="K135" s="206">
        <f t="shared" si="73"/>
        <v>0.89184799620292265</v>
      </c>
      <c r="L135" s="129">
        <f>SUM(L133:L134)</f>
        <v>70066.899999999994</v>
      </c>
      <c r="M135" s="196">
        <f>SUM(M133:M134)</f>
        <v>124534.70000000001</v>
      </c>
      <c r="N135" s="117">
        <f>SUM(N133:N134)</f>
        <v>96311.2</v>
      </c>
      <c r="O135" s="196">
        <f>SUM(O133:O134)</f>
        <v>67311.000000000015</v>
      </c>
      <c r="P135" s="117">
        <f>SUM(P133:P134)</f>
        <v>-29000.199999999997</v>
      </c>
      <c r="Q135" s="119">
        <f t="shared" si="97"/>
        <v>0.6988906793810068</v>
      </c>
      <c r="R135" s="125">
        <f>SUM(F135,L135)</f>
        <v>765584.19999999984</v>
      </c>
      <c r="S135" s="197">
        <f t="shared" si="108"/>
        <v>820051.99999999977</v>
      </c>
      <c r="T135" s="118">
        <f t="shared" si="108"/>
        <v>487348.8</v>
      </c>
      <c r="U135" s="197">
        <f t="shared" si="108"/>
        <v>416057.1</v>
      </c>
      <c r="V135" s="118">
        <f>U135-T135</f>
        <v>-71291.700000000012</v>
      </c>
      <c r="W135" s="198">
        <f t="shared" si="83"/>
        <v>0.85371524460509596</v>
      </c>
      <c r="X135" s="60"/>
      <c r="Y135" s="60"/>
      <c r="Z135" s="60"/>
      <c r="AA135" s="60"/>
      <c r="AB135" s="60"/>
      <c r="AC135" s="60"/>
      <c r="AD135" s="60"/>
      <c r="AE135" s="60"/>
      <c r="AF135" s="60"/>
      <c r="AG135" s="60"/>
      <c r="AH135" s="60"/>
      <c r="AI135" s="60"/>
      <c r="AJ135" s="60"/>
      <c r="AK135" s="60"/>
      <c r="AL135" s="60"/>
      <c r="AM135" s="60"/>
      <c r="AN135" s="60"/>
      <c r="AO135" s="60"/>
      <c r="AP135" s="60"/>
      <c r="AQ135" s="60"/>
      <c r="AR135" s="61"/>
      <c r="AS135" s="61"/>
      <c r="AT135" s="61"/>
      <c r="AU135" s="61"/>
      <c r="AV135" s="61"/>
      <c r="AW135" s="61"/>
      <c r="AX135" s="61"/>
      <c r="AY135" s="61"/>
      <c r="AZ135" s="61"/>
      <c r="BA135" s="61"/>
      <c r="BB135" s="61"/>
      <c r="BC135" s="61"/>
      <c r="BD135" s="61"/>
      <c r="BE135" s="61"/>
      <c r="BF135" s="61"/>
      <c r="BG135" s="61"/>
      <c r="BH135" s="61"/>
      <c r="BI135" s="61"/>
      <c r="BJ135" s="61"/>
      <c r="BK135" s="61"/>
      <c r="BL135" s="61"/>
      <c r="BM135" s="61"/>
      <c r="BN135" s="61"/>
      <c r="BO135" s="61"/>
      <c r="BP135" s="61"/>
      <c r="BQ135" s="61"/>
      <c r="BR135" s="61"/>
      <c r="BS135" s="61"/>
      <c r="BT135" s="61"/>
      <c r="BU135" s="61"/>
      <c r="BV135" s="61"/>
      <c r="BW135" s="61"/>
      <c r="BX135" s="61"/>
      <c r="BY135" s="61"/>
      <c r="BZ135" s="61"/>
      <c r="CA135" s="61"/>
      <c r="CB135" s="61"/>
      <c r="CC135" s="61"/>
      <c r="CD135" s="61"/>
      <c r="CE135" s="61"/>
      <c r="CF135" s="61"/>
      <c r="CG135" s="61"/>
      <c r="CH135" s="61"/>
      <c r="CI135" s="61"/>
      <c r="CJ135" s="61"/>
      <c r="CK135" s="61"/>
      <c r="CL135" s="61"/>
      <c r="CM135" s="61"/>
      <c r="CN135" s="61"/>
      <c r="CO135" s="61"/>
      <c r="CP135" s="61"/>
      <c r="CQ135" s="61"/>
      <c r="CR135" s="61"/>
      <c r="CS135" s="61"/>
      <c r="CT135" s="61"/>
      <c r="CU135" s="61"/>
      <c r="CV135" s="61"/>
      <c r="CW135" s="61"/>
      <c r="CX135" s="61"/>
      <c r="CY135" s="61"/>
      <c r="CZ135" s="61"/>
      <c r="DA135" s="61"/>
      <c r="DB135" s="61"/>
      <c r="DC135" s="61"/>
      <c r="DD135" s="61"/>
      <c r="DE135" s="61"/>
      <c r="DF135" s="61"/>
      <c r="DG135" s="61"/>
      <c r="DH135" s="61"/>
      <c r="DI135" s="61"/>
      <c r="DJ135" s="61"/>
      <c r="DK135" s="61"/>
      <c r="DL135" s="61"/>
      <c r="DM135" s="61"/>
      <c r="DN135" s="61"/>
      <c r="DO135" s="61"/>
      <c r="DP135" s="61"/>
      <c r="DQ135" s="61"/>
      <c r="DR135" s="61"/>
      <c r="DS135" s="61"/>
      <c r="DT135" s="61"/>
      <c r="DU135" s="61"/>
      <c r="DV135" s="61"/>
      <c r="DW135" s="61"/>
      <c r="DX135" s="61"/>
      <c r="DY135" s="61"/>
      <c r="DZ135" s="61"/>
      <c r="EA135" s="61"/>
      <c r="EB135" s="61"/>
      <c r="EC135" s="61"/>
      <c r="ED135" s="61"/>
      <c r="EE135" s="61"/>
      <c r="EF135" s="61"/>
      <c r="EG135" s="61"/>
      <c r="EH135" s="61"/>
      <c r="EI135" s="61"/>
      <c r="EJ135" s="61"/>
      <c r="EK135" s="61"/>
      <c r="EL135" s="61"/>
      <c r="EM135" s="61"/>
      <c r="EN135" s="61"/>
      <c r="EO135" s="61"/>
      <c r="EP135" s="61"/>
      <c r="EQ135" s="61"/>
      <c r="ER135" s="61"/>
      <c r="ES135" s="61"/>
      <c r="ET135" s="61"/>
      <c r="EU135" s="61"/>
      <c r="EV135" s="61"/>
      <c r="EW135" s="61"/>
      <c r="EX135" s="61"/>
      <c r="EY135" s="61"/>
      <c r="EZ135" s="61"/>
      <c r="FA135" s="61"/>
      <c r="FB135" s="61"/>
      <c r="FC135" s="61"/>
      <c r="FD135" s="61"/>
      <c r="FE135" s="61"/>
      <c r="FF135" s="61"/>
      <c r="FG135" s="61"/>
      <c r="FH135" s="61"/>
      <c r="FI135" s="61"/>
      <c r="FJ135" s="61"/>
      <c r="FK135" s="61"/>
      <c r="FL135" s="61"/>
      <c r="FM135" s="61"/>
      <c r="FN135" s="61"/>
      <c r="FO135" s="61"/>
      <c r="FP135" s="61"/>
      <c r="FQ135" s="61"/>
      <c r="FR135" s="61"/>
      <c r="FS135" s="61"/>
      <c r="FT135" s="61"/>
      <c r="FU135" s="61"/>
      <c r="FV135" s="61"/>
      <c r="FW135" s="61"/>
      <c r="FX135" s="61"/>
      <c r="FY135" s="61"/>
      <c r="FZ135" s="61"/>
      <c r="GA135" s="61"/>
      <c r="GB135" s="61"/>
      <c r="GC135" s="61"/>
      <c r="GD135" s="61"/>
      <c r="GE135" s="20"/>
      <c r="GF135" s="20"/>
      <c r="GG135" s="20"/>
      <c r="GH135" s="20"/>
      <c r="GI135" s="20"/>
      <c r="GJ135" s="20"/>
      <c r="GK135" s="20"/>
      <c r="GL135" s="20"/>
      <c r="GM135" s="20"/>
      <c r="GN135" s="20"/>
    </row>
    <row r="136" spans="1:196" s="7" customFormat="1" ht="46.5" customHeight="1" x14ac:dyDescent="0.35">
      <c r="B136" s="70"/>
      <c r="C136" s="70"/>
      <c r="D136" s="70"/>
      <c r="E136" s="370" t="s">
        <v>288</v>
      </c>
      <c r="F136" s="370"/>
      <c r="G136" s="286"/>
      <c r="H136" s="42"/>
      <c r="I136" s="284"/>
      <c r="J136" s="284"/>
      <c r="K136" s="285"/>
      <c r="L136" s="62"/>
      <c r="M136" s="287" t="s">
        <v>289</v>
      </c>
      <c r="N136" s="62"/>
      <c r="O136" s="63"/>
      <c r="P136" s="64"/>
      <c r="Q136" s="62"/>
      <c r="R136" s="22"/>
      <c r="S136" s="22"/>
      <c r="T136" s="22"/>
      <c r="U136" s="63"/>
      <c r="V136" s="62"/>
      <c r="W136" s="62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8"/>
      <c r="AM136" s="38"/>
      <c r="AN136" s="38"/>
      <c r="AO136" s="38"/>
      <c r="AP136" s="38"/>
      <c r="AQ136" s="38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P136" s="29"/>
      <c r="BQ136" s="29"/>
      <c r="BR136" s="29"/>
      <c r="BS136" s="29"/>
      <c r="BT136" s="29"/>
      <c r="BU136" s="29"/>
      <c r="BV136" s="29"/>
      <c r="BW136" s="29"/>
      <c r="BX136" s="29"/>
      <c r="BY136" s="29"/>
      <c r="BZ136" s="29"/>
      <c r="CA136" s="29"/>
      <c r="CB136" s="29"/>
      <c r="CC136" s="29"/>
      <c r="CD136" s="29"/>
      <c r="CE136" s="29"/>
      <c r="CF136" s="29"/>
      <c r="CG136" s="29"/>
      <c r="CH136" s="29"/>
      <c r="CI136" s="29"/>
      <c r="CJ136" s="29"/>
      <c r="CK136" s="29"/>
      <c r="CL136" s="29"/>
      <c r="CM136" s="29"/>
      <c r="CN136" s="29"/>
      <c r="CO136" s="29"/>
      <c r="CP136" s="29"/>
      <c r="CQ136" s="29"/>
      <c r="CR136" s="29"/>
      <c r="CS136" s="29"/>
      <c r="CT136" s="29"/>
      <c r="CU136" s="29"/>
      <c r="CV136" s="29"/>
      <c r="CW136" s="29"/>
      <c r="CX136" s="29"/>
      <c r="CY136" s="29"/>
      <c r="CZ136" s="29"/>
      <c r="DA136" s="29"/>
      <c r="DB136" s="29"/>
      <c r="DC136" s="29"/>
      <c r="DD136" s="29"/>
      <c r="DE136" s="29"/>
      <c r="DF136" s="29"/>
      <c r="DG136" s="29"/>
      <c r="DH136" s="29"/>
      <c r="DI136" s="29"/>
      <c r="DJ136" s="29"/>
      <c r="DK136" s="29"/>
      <c r="DL136" s="29"/>
      <c r="DM136" s="29"/>
      <c r="DN136" s="29"/>
      <c r="DO136" s="29"/>
      <c r="DP136" s="29"/>
      <c r="DQ136" s="29"/>
      <c r="DR136" s="29"/>
      <c r="DS136" s="29"/>
      <c r="DT136" s="29"/>
      <c r="DU136" s="29"/>
      <c r="DV136" s="29"/>
      <c r="DW136" s="29"/>
      <c r="DX136" s="29"/>
      <c r="DY136" s="29"/>
      <c r="DZ136" s="29"/>
      <c r="EA136" s="29"/>
      <c r="EB136" s="29"/>
      <c r="EC136" s="29"/>
      <c r="ED136" s="29"/>
      <c r="EE136" s="29"/>
      <c r="EF136" s="29"/>
      <c r="EG136" s="29"/>
      <c r="EH136" s="29"/>
      <c r="EI136" s="29"/>
      <c r="EJ136" s="29"/>
      <c r="EK136" s="29"/>
      <c r="EL136" s="29"/>
      <c r="EM136" s="29"/>
      <c r="EN136" s="29"/>
      <c r="EO136" s="29"/>
      <c r="EP136" s="29"/>
      <c r="EQ136" s="29"/>
      <c r="ER136" s="29"/>
      <c r="ES136" s="29"/>
      <c r="ET136" s="29"/>
      <c r="EU136" s="29"/>
      <c r="EV136" s="29"/>
      <c r="EW136" s="29"/>
      <c r="EX136" s="29"/>
      <c r="EY136" s="29"/>
      <c r="EZ136" s="29"/>
      <c r="FA136" s="29"/>
      <c r="FB136" s="29"/>
      <c r="FC136" s="29"/>
      <c r="FD136" s="29"/>
      <c r="FE136" s="29"/>
      <c r="FF136" s="29"/>
      <c r="FG136" s="29"/>
      <c r="FH136" s="29"/>
      <c r="FI136" s="29"/>
      <c r="FJ136" s="29"/>
      <c r="FK136" s="29"/>
      <c r="FL136" s="29"/>
      <c r="FM136" s="29"/>
      <c r="FN136" s="29"/>
      <c r="FO136" s="29"/>
      <c r="FP136" s="29"/>
      <c r="FQ136" s="29"/>
      <c r="FR136" s="29"/>
      <c r="FS136" s="29"/>
      <c r="FT136" s="29"/>
      <c r="FU136" s="29"/>
      <c r="FV136" s="29"/>
      <c r="FW136" s="29"/>
      <c r="FX136" s="29"/>
      <c r="FY136" s="29"/>
      <c r="FZ136" s="29"/>
      <c r="GA136" s="29"/>
      <c r="GB136" s="29"/>
      <c r="GC136" s="29"/>
      <c r="GD136" s="29"/>
      <c r="GE136" s="22"/>
      <c r="GF136" s="22"/>
      <c r="GG136" s="22"/>
      <c r="GH136" s="22"/>
      <c r="GI136" s="22"/>
      <c r="GJ136" s="22"/>
      <c r="GK136" s="22"/>
      <c r="GL136" s="22"/>
      <c r="GM136" s="22"/>
      <c r="GN136" s="22"/>
    </row>
    <row r="137" spans="1:196" x14ac:dyDescent="0.2">
      <c r="F137" s="66"/>
      <c r="G137" s="66"/>
      <c r="H137" s="63"/>
      <c r="I137" s="65"/>
      <c r="J137" s="65"/>
      <c r="K137" s="67"/>
      <c r="L137" s="62"/>
      <c r="M137" s="63"/>
      <c r="N137" s="62"/>
      <c r="O137" s="63"/>
      <c r="P137" s="64"/>
      <c r="Q137" s="62"/>
      <c r="R137" s="62"/>
      <c r="S137" s="63"/>
      <c r="T137" s="62"/>
      <c r="U137" s="63"/>
      <c r="V137" s="65"/>
      <c r="W137" s="65"/>
    </row>
    <row r="138" spans="1:196" x14ac:dyDescent="0.2">
      <c r="F138" s="66"/>
      <c r="G138" s="66"/>
      <c r="H138" s="63"/>
      <c r="I138" s="65"/>
      <c r="J138" s="65"/>
      <c r="K138" s="67"/>
      <c r="L138" s="62"/>
      <c r="M138" s="63"/>
      <c r="N138" s="62"/>
      <c r="O138" s="63"/>
      <c r="P138" s="64"/>
      <c r="Q138" s="62"/>
      <c r="R138" s="62"/>
      <c r="S138" s="63"/>
      <c r="T138" s="62"/>
      <c r="U138" s="63"/>
      <c r="V138" s="65"/>
      <c r="W138" s="65"/>
    </row>
    <row r="139" spans="1:196" x14ac:dyDescent="0.2">
      <c r="F139" s="66"/>
      <c r="G139" s="66"/>
      <c r="H139" s="63"/>
      <c r="I139" s="65"/>
      <c r="J139" s="65"/>
      <c r="K139" s="67"/>
      <c r="L139" s="62"/>
      <c r="M139" s="63"/>
      <c r="N139" s="62"/>
      <c r="O139" s="63"/>
      <c r="P139" s="64"/>
      <c r="Q139" s="62"/>
      <c r="R139" s="62"/>
      <c r="S139" s="63"/>
      <c r="T139" s="62"/>
      <c r="U139" s="63"/>
      <c r="V139" s="65"/>
      <c r="W139" s="65"/>
    </row>
    <row r="140" spans="1:196" x14ac:dyDescent="0.2">
      <c r="F140" s="66"/>
      <c r="G140" s="66"/>
      <c r="H140" s="63"/>
      <c r="I140" s="65"/>
      <c r="J140" s="65"/>
      <c r="K140" s="67"/>
      <c r="L140" s="62"/>
      <c r="M140" s="63"/>
      <c r="N140" s="62"/>
      <c r="O140" s="63"/>
      <c r="P140" s="64"/>
      <c r="Q140" s="62"/>
      <c r="R140" s="62"/>
      <c r="S140" s="63"/>
      <c r="T140" s="62"/>
      <c r="U140" s="63"/>
      <c r="V140" s="65"/>
      <c r="W140" s="65"/>
    </row>
    <row r="141" spans="1:196" x14ac:dyDescent="0.2">
      <c r="F141" s="66"/>
      <c r="G141" s="66"/>
      <c r="H141" s="63"/>
      <c r="I141" s="65"/>
      <c r="J141" s="65"/>
      <c r="K141" s="67"/>
      <c r="L141" s="62"/>
      <c r="M141" s="63"/>
      <c r="N141" s="62"/>
      <c r="O141" s="63"/>
      <c r="P141" s="64"/>
      <c r="Q141" s="62"/>
      <c r="R141" s="62"/>
      <c r="S141" s="63"/>
      <c r="T141" s="62"/>
      <c r="U141" s="63"/>
      <c r="V141" s="65"/>
      <c r="W141" s="65"/>
    </row>
    <row r="142" spans="1:196" x14ac:dyDescent="0.2">
      <c r="F142" s="66"/>
      <c r="G142" s="66"/>
      <c r="H142" s="63"/>
      <c r="I142" s="65"/>
      <c r="J142" s="65"/>
      <c r="K142" s="67"/>
      <c r="L142" s="62"/>
      <c r="M142" s="63"/>
      <c r="N142" s="62"/>
      <c r="O142" s="63"/>
      <c r="P142" s="64"/>
      <c r="Q142" s="62"/>
      <c r="R142" s="62"/>
      <c r="S142" s="63"/>
      <c r="T142" s="62"/>
      <c r="U142" s="63"/>
      <c r="V142" s="65"/>
      <c r="W142" s="65"/>
    </row>
    <row r="143" spans="1:196" x14ac:dyDescent="0.2">
      <c r="F143" s="66"/>
      <c r="G143" s="66"/>
      <c r="H143" s="63"/>
      <c r="I143" s="65"/>
      <c r="J143" s="65"/>
      <c r="K143" s="67"/>
      <c r="L143" s="62"/>
      <c r="M143" s="63"/>
      <c r="N143" s="62"/>
      <c r="O143" s="63"/>
      <c r="P143" s="64"/>
      <c r="Q143" s="62"/>
      <c r="R143" s="62"/>
      <c r="S143" s="63"/>
      <c r="T143" s="62"/>
      <c r="U143" s="63"/>
      <c r="V143" s="65"/>
      <c r="W143" s="65"/>
    </row>
    <row r="144" spans="1:196" x14ac:dyDescent="0.2">
      <c r="F144" s="66"/>
      <c r="G144" s="66"/>
      <c r="H144" s="63"/>
      <c r="I144" s="65"/>
      <c r="J144" s="65"/>
      <c r="K144" s="67"/>
      <c r="L144" s="62"/>
      <c r="M144" s="63"/>
      <c r="N144" s="62"/>
      <c r="O144" s="63"/>
      <c r="P144" s="64"/>
      <c r="Q144" s="62"/>
      <c r="R144" s="62"/>
      <c r="S144" s="63"/>
      <c r="T144" s="62"/>
      <c r="U144" s="63"/>
      <c r="V144" s="65"/>
      <c r="W144" s="65"/>
    </row>
    <row r="145" spans="6:23" x14ac:dyDescent="0.2">
      <c r="F145" s="66"/>
      <c r="G145" s="66"/>
      <c r="H145" s="63"/>
      <c r="I145" s="65"/>
      <c r="J145" s="65"/>
      <c r="K145" s="67"/>
      <c r="L145" s="62"/>
      <c r="M145" s="63"/>
      <c r="N145" s="62"/>
      <c r="O145" s="63"/>
      <c r="P145" s="64"/>
      <c r="Q145" s="62"/>
      <c r="R145" s="62"/>
      <c r="S145" s="63"/>
      <c r="T145" s="62"/>
      <c r="U145" s="63"/>
      <c r="V145" s="65"/>
      <c r="W145" s="65"/>
    </row>
    <row r="146" spans="6:23" x14ac:dyDescent="0.2">
      <c r="F146" s="66"/>
      <c r="G146" s="66"/>
      <c r="H146" s="63"/>
      <c r="I146" s="65"/>
      <c r="J146" s="65"/>
      <c r="K146" s="67"/>
      <c r="L146" s="62"/>
      <c r="M146" s="63"/>
      <c r="N146" s="62"/>
      <c r="O146" s="63"/>
      <c r="P146" s="64"/>
      <c r="Q146" s="62"/>
      <c r="R146" s="62"/>
      <c r="S146" s="63"/>
      <c r="T146" s="62"/>
      <c r="U146" s="63"/>
      <c r="V146" s="65"/>
      <c r="W146" s="65"/>
    </row>
    <row r="147" spans="6:23" x14ac:dyDescent="0.2">
      <c r="F147" s="66"/>
      <c r="G147" s="66"/>
      <c r="H147" s="63"/>
      <c r="I147" s="65"/>
      <c r="J147" s="65"/>
      <c r="K147" s="67"/>
      <c r="L147" s="62"/>
      <c r="M147" s="63"/>
      <c r="N147" s="62"/>
      <c r="O147" s="63"/>
      <c r="P147" s="64"/>
      <c r="Q147" s="62"/>
      <c r="R147" s="62"/>
      <c r="S147" s="63"/>
      <c r="T147" s="62"/>
      <c r="U147" s="63"/>
      <c r="V147" s="65"/>
      <c r="W147" s="65"/>
    </row>
    <row r="148" spans="6:23" x14ac:dyDescent="0.2">
      <c r="F148" s="66"/>
      <c r="G148" s="66"/>
      <c r="H148" s="63"/>
      <c r="I148" s="65"/>
      <c r="J148" s="65"/>
      <c r="K148" s="67"/>
      <c r="L148" s="62"/>
      <c r="M148" s="63"/>
      <c r="N148" s="62"/>
      <c r="O148" s="63"/>
      <c r="P148" s="64"/>
      <c r="Q148" s="62"/>
      <c r="R148" s="62"/>
      <c r="S148" s="63"/>
      <c r="T148" s="62"/>
      <c r="U148" s="63"/>
      <c r="V148" s="65"/>
      <c r="W148" s="65"/>
    </row>
    <row r="149" spans="6:23" x14ac:dyDescent="0.2">
      <c r="F149" s="66"/>
      <c r="G149" s="66"/>
      <c r="H149" s="63"/>
      <c r="I149" s="65"/>
      <c r="J149" s="65"/>
      <c r="K149" s="67"/>
      <c r="L149" s="62"/>
      <c r="M149" s="63"/>
      <c r="N149" s="62"/>
      <c r="O149" s="63"/>
      <c r="P149" s="64"/>
      <c r="Q149" s="62"/>
      <c r="R149" s="62"/>
      <c r="S149" s="63"/>
      <c r="T149" s="62"/>
      <c r="U149" s="63"/>
      <c r="V149" s="65"/>
      <c r="W149" s="65"/>
    </row>
    <row r="150" spans="6:23" x14ac:dyDescent="0.2">
      <c r="F150" s="66"/>
      <c r="G150" s="66"/>
      <c r="H150" s="63"/>
      <c r="I150" s="65"/>
      <c r="J150" s="65"/>
      <c r="K150" s="67"/>
      <c r="L150" s="62"/>
      <c r="M150" s="63"/>
      <c r="N150" s="62"/>
      <c r="O150" s="63"/>
      <c r="P150" s="64"/>
      <c r="Q150" s="62"/>
      <c r="R150" s="62"/>
      <c r="S150" s="63"/>
      <c r="T150" s="62"/>
      <c r="U150" s="63"/>
      <c r="V150" s="65"/>
      <c r="W150" s="65"/>
    </row>
    <row r="151" spans="6:23" x14ac:dyDescent="0.2">
      <c r="F151" s="66"/>
      <c r="G151" s="66"/>
      <c r="H151" s="63"/>
      <c r="I151" s="65"/>
      <c r="J151" s="65"/>
      <c r="K151" s="67"/>
      <c r="L151" s="62"/>
      <c r="M151" s="63"/>
      <c r="N151" s="62"/>
      <c r="O151" s="63"/>
      <c r="P151" s="64"/>
      <c r="Q151" s="62"/>
      <c r="R151" s="62"/>
      <c r="S151" s="63"/>
      <c r="T151" s="62"/>
      <c r="U151" s="63"/>
      <c r="V151" s="65"/>
      <c r="W151" s="65"/>
    </row>
    <row r="152" spans="6:23" x14ac:dyDescent="0.2">
      <c r="F152" s="66"/>
      <c r="G152" s="66"/>
      <c r="H152" s="63"/>
      <c r="I152" s="65"/>
      <c r="J152" s="65"/>
      <c r="K152" s="67"/>
      <c r="L152" s="62"/>
      <c r="M152" s="63"/>
      <c r="N152" s="62"/>
      <c r="O152" s="63"/>
      <c r="P152" s="64"/>
      <c r="Q152" s="62"/>
      <c r="R152" s="62"/>
      <c r="S152" s="63"/>
      <c r="T152" s="62"/>
      <c r="U152" s="63"/>
      <c r="V152" s="65"/>
      <c r="W152" s="65"/>
    </row>
    <row r="153" spans="6:23" x14ac:dyDescent="0.2">
      <c r="F153" s="66"/>
      <c r="G153" s="66"/>
      <c r="H153" s="63"/>
      <c r="I153" s="65"/>
      <c r="J153" s="65"/>
      <c r="K153" s="67"/>
      <c r="L153" s="62"/>
      <c r="M153" s="63"/>
      <c r="N153" s="62"/>
      <c r="O153" s="63"/>
      <c r="P153" s="64"/>
      <c r="Q153" s="62"/>
      <c r="R153" s="62"/>
      <c r="S153" s="63"/>
      <c r="T153" s="62"/>
      <c r="U153" s="63"/>
      <c r="V153" s="65"/>
      <c r="W153" s="65"/>
    </row>
    <row r="154" spans="6:23" x14ac:dyDescent="0.2">
      <c r="F154" s="66"/>
      <c r="G154" s="66"/>
      <c r="H154" s="63"/>
      <c r="I154" s="65"/>
      <c r="J154" s="65"/>
      <c r="K154" s="67"/>
      <c r="L154" s="62"/>
      <c r="M154" s="63"/>
      <c r="N154" s="62"/>
      <c r="O154" s="63"/>
      <c r="P154" s="64"/>
      <c r="Q154" s="62"/>
      <c r="R154" s="62"/>
      <c r="S154" s="63"/>
      <c r="T154" s="62"/>
      <c r="U154" s="63"/>
      <c r="V154" s="65"/>
      <c r="W154" s="65"/>
    </row>
    <row r="155" spans="6:23" x14ac:dyDescent="0.2">
      <c r="F155" s="66"/>
      <c r="G155" s="66"/>
      <c r="H155" s="63"/>
      <c r="I155" s="65"/>
      <c r="J155" s="65"/>
      <c r="K155" s="67"/>
      <c r="L155" s="62"/>
      <c r="M155" s="63"/>
      <c r="N155" s="62"/>
      <c r="O155" s="63"/>
      <c r="P155" s="64"/>
      <c r="Q155" s="62"/>
      <c r="R155" s="62"/>
      <c r="S155" s="63"/>
      <c r="T155" s="62"/>
      <c r="U155" s="63"/>
      <c r="V155" s="65"/>
      <c r="W155" s="65"/>
    </row>
    <row r="156" spans="6:23" x14ac:dyDescent="0.2">
      <c r="F156" s="66"/>
      <c r="G156" s="66"/>
      <c r="H156" s="63"/>
      <c r="I156" s="65"/>
      <c r="J156" s="65"/>
      <c r="K156" s="67"/>
      <c r="L156" s="62"/>
      <c r="M156" s="63"/>
      <c r="N156" s="62"/>
      <c r="O156" s="63"/>
      <c r="P156" s="64"/>
      <c r="Q156" s="62"/>
      <c r="R156" s="62"/>
      <c r="S156" s="63"/>
      <c r="T156" s="62"/>
      <c r="U156" s="63"/>
      <c r="V156" s="65"/>
      <c r="W156" s="65"/>
    </row>
    <row r="157" spans="6:23" x14ac:dyDescent="0.2">
      <c r="F157" s="66"/>
      <c r="G157" s="66"/>
      <c r="H157" s="63"/>
      <c r="I157" s="65"/>
      <c r="J157" s="65"/>
      <c r="K157" s="67"/>
      <c r="L157" s="62"/>
      <c r="M157" s="63"/>
      <c r="N157" s="62"/>
      <c r="O157" s="63"/>
      <c r="P157" s="64"/>
      <c r="Q157" s="62"/>
      <c r="R157" s="62"/>
      <c r="S157" s="63"/>
      <c r="T157" s="62"/>
      <c r="U157" s="63"/>
      <c r="V157" s="65"/>
      <c r="W157" s="65"/>
    </row>
    <row r="158" spans="6:23" x14ac:dyDescent="0.2">
      <c r="F158" s="66"/>
      <c r="G158" s="66"/>
      <c r="H158" s="63"/>
      <c r="I158" s="65"/>
      <c r="J158" s="65"/>
      <c r="K158" s="67"/>
      <c r="L158" s="62"/>
      <c r="M158" s="63"/>
      <c r="N158" s="62"/>
      <c r="O158" s="63"/>
      <c r="P158" s="64"/>
      <c r="Q158" s="62"/>
      <c r="R158" s="62"/>
      <c r="S158" s="63"/>
      <c r="T158" s="62"/>
      <c r="U158" s="63"/>
      <c r="V158" s="65"/>
      <c r="W158" s="65"/>
    </row>
    <row r="159" spans="6:23" x14ac:dyDescent="0.2">
      <c r="F159" s="66"/>
      <c r="G159" s="66"/>
      <c r="H159" s="63"/>
      <c r="I159" s="65"/>
      <c r="J159" s="65"/>
      <c r="K159" s="67"/>
      <c r="L159" s="62"/>
      <c r="M159" s="63"/>
      <c r="N159" s="62"/>
      <c r="O159" s="63"/>
      <c r="P159" s="64"/>
      <c r="Q159" s="62"/>
      <c r="R159" s="62"/>
      <c r="S159" s="63"/>
      <c r="T159" s="62"/>
      <c r="U159" s="63"/>
      <c r="V159" s="65"/>
      <c r="W159" s="65"/>
    </row>
    <row r="160" spans="6:23" x14ac:dyDescent="0.2">
      <c r="F160" s="66"/>
      <c r="G160" s="66"/>
      <c r="H160" s="63"/>
      <c r="I160" s="65"/>
      <c r="J160" s="65"/>
      <c r="K160" s="67"/>
      <c r="L160" s="62"/>
      <c r="M160" s="63"/>
      <c r="N160" s="62"/>
      <c r="O160" s="63"/>
      <c r="P160" s="64"/>
      <c r="Q160" s="62"/>
      <c r="R160" s="62"/>
      <c r="S160" s="63"/>
      <c r="T160" s="62"/>
      <c r="U160" s="63"/>
      <c r="V160" s="65"/>
      <c r="W160" s="65"/>
    </row>
    <row r="161" spans="6:23" x14ac:dyDescent="0.2">
      <c r="F161" s="66"/>
      <c r="G161" s="66"/>
      <c r="H161" s="63"/>
      <c r="I161" s="65"/>
      <c r="J161" s="65"/>
      <c r="K161" s="67"/>
      <c r="L161" s="62"/>
      <c r="M161" s="63"/>
      <c r="N161" s="62"/>
      <c r="O161" s="63"/>
      <c r="P161" s="64"/>
      <c r="Q161" s="62"/>
      <c r="R161" s="62"/>
      <c r="S161" s="63"/>
      <c r="T161" s="62"/>
      <c r="U161" s="63"/>
      <c r="V161" s="65"/>
      <c r="W161" s="65"/>
    </row>
    <row r="162" spans="6:23" x14ac:dyDescent="0.2">
      <c r="F162" s="66"/>
      <c r="G162" s="66"/>
      <c r="H162" s="63"/>
      <c r="I162" s="65"/>
      <c r="J162" s="65"/>
      <c r="K162" s="67"/>
      <c r="L162" s="62"/>
      <c r="M162" s="63"/>
      <c r="N162" s="62"/>
      <c r="O162" s="63"/>
      <c r="P162" s="64"/>
      <c r="Q162" s="62"/>
      <c r="R162" s="62"/>
      <c r="S162" s="63"/>
      <c r="T162" s="62"/>
      <c r="U162" s="63"/>
      <c r="V162" s="65"/>
      <c r="W162" s="65"/>
    </row>
    <row r="163" spans="6:23" x14ac:dyDescent="0.2">
      <c r="F163" s="66"/>
      <c r="G163" s="66"/>
      <c r="H163" s="63"/>
      <c r="I163" s="65"/>
      <c r="J163" s="65"/>
      <c r="K163" s="67"/>
      <c r="L163" s="62"/>
      <c r="M163" s="63"/>
      <c r="N163" s="62"/>
      <c r="O163" s="63"/>
      <c r="P163" s="64"/>
      <c r="Q163" s="62"/>
      <c r="R163" s="62"/>
      <c r="S163" s="63"/>
      <c r="T163" s="62"/>
      <c r="U163" s="63"/>
      <c r="V163" s="65"/>
      <c r="W163" s="65"/>
    </row>
    <row r="164" spans="6:23" x14ac:dyDescent="0.2">
      <c r="F164" s="66"/>
      <c r="G164" s="66"/>
      <c r="H164" s="63"/>
      <c r="I164" s="65"/>
      <c r="J164" s="65"/>
      <c r="K164" s="67"/>
      <c r="L164" s="62"/>
      <c r="M164" s="63"/>
      <c r="N164" s="62"/>
      <c r="O164" s="63"/>
      <c r="P164" s="64"/>
      <c r="Q164" s="62"/>
      <c r="R164" s="62"/>
      <c r="S164" s="63"/>
      <c r="T164" s="62"/>
      <c r="U164" s="63"/>
      <c r="V164" s="65"/>
      <c r="W164" s="65"/>
    </row>
    <row r="165" spans="6:23" x14ac:dyDescent="0.2">
      <c r="F165" s="66"/>
      <c r="G165" s="66"/>
      <c r="H165" s="63"/>
      <c r="I165" s="65"/>
      <c r="J165" s="65"/>
      <c r="K165" s="67"/>
      <c r="L165" s="62"/>
      <c r="M165" s="63"/>
      <c r="N165" s="62"/>
      <c r="O165" s="63"/>
      <c r="P165" s="64"/>
      <c r="Q165" s="62"/>
      <c r="R165" s="62"/>
      <c r="S165" s="63"/>
      <c r="T165" s="62"/>
      <c r="U165" s="63"/>
      <c r="V165" s="65"/>
      <c r="W165" s="65"/>
    </row>
    <row r="166" spans="6:23" x14ac:dyDescent="0.2">
      <c r="F166" s="66"/>
      <c r="G166" s="66"/>
      <c r="H166" s="63"/>
      <c r="I166" s="65"/>
      <c r="J166" s="65"/>
      <c r="K166" s="67"/>
      <c r="L166" s="62"/>
      <c r="M166" s="63"/>
      <c r="N166" s="62"/>
      <c r="O166" s="63"/>
      <c r="P166" s="64"/>
      <c r="Q166" s="62"/>
      <c r="R166" s="62"/>
      <c r="S166" s="63"/>
      <c r="T166" s="62"/>
      <c r="U166" s="63"/>
      <c r="V166" s="65"/>
      <c r="W166" s="65"/>
    </row>
    <row r="167" spans="6:23" x14ac:dyDescent="0.2">
      <c r="F167" s="66"/>
      <c r="G167" s="66"/>
      <c r="H167" s="63"/>
      <c r="I167" s="65"/>
      <c r="J167" s="65"/>
      <c r="K167" s="67"/>
      <c r="L167" s="62"/>
      <c r="M167" s="63"/>
      <c r="N167" s="62"/>
      <c r="O167" s="63"/>
      <c r="P167" s="64"/>
      <c r="Q167" s="62"/>
      <c r="R167" s="62"/>
      <c r="S167" s="63"/>
      <c r="T167" s="62"/>
      <c r="U167" s="63"/>
      <c r="V167" s="65"/>
      <c r="W167" s="65"/>
    </row>
    <row r="168" spans="6:23" x14ac:dyDescent="0.2">
      <c r="F168" s="66"/>
      <c r="G168" s="66"/>
      <c r="H168" s="63"/>
      <c r="I168" s="65"/>
      <c r="J168" s="65"/>
      <c r="K168" s="67"/>
      <c r="L168" s="62"/>
      <c r="M168" s="63"/>
      <c r="N168" s="62"/>
      <c r="O168" s="63"/>
      <c r="P168" s="64"/>
      <c r="Q168" s="62"/>
      <c r="R168" s="62"/>
      <c r="S168" s="63"/>
      <c r="T168" s="62"/>
      <c r="U168" s="63"/>
      <c r="V168" s="65"/>
      <c r="W168" s="65"/>
    </row>
    <row r="169" spans="6:23" x14ac:dyDescent="0.2">
      <c r="F169" s="66"/>
      <c r="G169" s="66"/>
      <c r="H169" s="63"/>
      <c r="I169" s="65"/>
      <c r="J169" s="65"/>
      <c r="K169" s="67"/>
      <c r="L169" s="62"/>
      <c r="M169" s="63"/>
      <c r="N169" s="62"/>
      <c r="O169" s="63"/>
      <c r="P169" s="64"/>
      <c r="Q169" s="62"/>
      <c r="R169" s="62"/>
      <c r="S169" s="63"/>
      <c r="T169" s="62"/>
      <c r="U169" s="63"/>
      <c r="V169" s="65"/>
      <c r="W169" s="65"/>
    </row>
    <row r="170" spans="6:23" x14ac:dyDescent="0.2">
      <c r="F170" s="66"/>
      <c r="G170" s="66"/>
      <c r="H170" s="63"/>
      <c r="I170" s="65"/>
      <c r="J170" s="65"/>
      <c r="K170" s="67"/>
      <c r="L170" s="62"/>
      <c r="M170" s="63"/>
      <c r="N170" s="62"/>
      <c r="O170" s="63"/>
      <c r="P170" s="64"/>
      <c r="Q170" s="62"/>
      <c r="R170" s="62"/>
      <c r="S170" s="63"/>
      <c r="T170" s="62"/>
      <c r="U170" s="63"/>
      <c r="V170" s="65"/>
      <c r="W170" s="65"/>
    </row>
    <row r="171" spans="6:23" x14ac:dyDescent="0.2">
      <c r="F171" s="66"/>
      <c r="G171" s="66"/>
      <c r="H171" s="63"/>
      <c r="I171" s="65"/>
      <c r="J171" s="65"/>
      <c r="K171" s="67"/>
      <c r="L171" s="62"/>
      <c r="M171" s="63"/>
      <c r="N171" s="62"/>
      <c r="O171" s="63"/>
      <c r="P171" s="64"/>
      <c r="Q171" s="62"/>
      <c r="R171" s="62"/>
      <c r="S171" s="63"/>
      <c r="T171" s="62"/>
      <c r="U171" s="63"/>
      <c r="V171" s="65"/>
      <c r="W171" s="65"/>
    </row>
    <row r="172" spans="6:23" x14ac:dyDescent="0.2">
      <c r="F172" s="66"/>
      <c r="G172" s="66"/>
      <c r="H172" s="63"/>
      <c r="I172" s="65"/>
      <c r="J172" s="65"/>
      <c r="K172" s="67"/>
      <c r="L172" s="62"/>
      <c r="M172" s="63"/>
      <c r="N172" s="62"/>
      <c r="O172" s="63"/>
      <c r="P172" s="64"/>
      <c r="Q172" s="62"/>
      <c r="R172" s="62"/>
      <c r="S172" s="63"/>
      <c r="T172" s="62"/>
      <c r="U172" s="63"/>
      <c r="V172" s="65"/>
      <c r="W172" s="65"/>
    </row>
    <row r="173" spans="6:23" x14ac:dyDescent="0.2">
      <c r="F173" s="66"/>
      <c r="G173" s="66"/>
      <c r="H173" s="63"/>
      <c r="I173" s="65"/>
      <c r="J173" s="65"/>
      <c r="K173" s="67"/>
      <c r="L173" s="62"/>
      <c r="M173" s="63"/>
      <c r="N173" s="62"/>
      <c r="O173" s="63"/>
      <c r="P173" s="64"/>
      <c r="Q173" s="62"/>
      <c r="R173" s="62"/>
      <c r="S173" s="63"/>
      <c r="T173" s="62"/>
      <c r="U173" s="63"/>
      <c r="V173" s="65"/>
      <c r="W173" s="65"/>
    </row>
    <row r="174" spans="6:23" x14ac:dyDescent="0.2">
      <c r="F174" s="66"/>
      <c r="G174" s="66"/>
      <c r="H174" s="63"/>
      <c r="I174" s="65"/>
      <c r="J174" s="65"/>
      <c r="K174" s="67"/>
      <c r="L174" s="62"/>
      <c r="M174" s="63"/>
      <c r="N174" s="62"/>
      <c r="O174" s="63"/>
      <c r="P174" s="64"/>
      <c r="Q174" s="62"/>
      <c r="R174" s="62"/>
      <c r="S174" s="63"/>
      <c r="T174" s="62"/>
      <c r="U174" s="63"/>
      <c r="V174" s="65"/>
      <c r="W174" s="65"/>
    </row>
    <row r="175" spans="6:23" x14ac:dyDescent="0.2">
      <c r="F175" s="66"/>
      <c r="G175" s="66"/>
      <c r="H175" s="63"/>
      <c r="I175" s="65"/>
      <c r="J175" s="65"/>
      <c r="K175" s="67"/>
      <c r="L175" s="62"/>
      <c r="M175" s="63"/>
      <c r="N175" s="62"/>
      <c r="O175" s="63"/>
      <c r="P175" s="64"/>
      <c r="Q175" s="62"/>
      <c r="R175" s="62"/>
      <c r="S175" s="63"/>
      <c r="T175" s="62"/>
      <c r="U175" s="63"/>
      <c r="V175" s="65"/>
      <c r="W175" s="65"/>
    </row>
    <row r="176" spans="6:23" x14ac:dyDescent="0.2">
      <c r="F176" s="66"/>
      <c r="G176" s="66"/>
      <c r="H176" s="63"/>
      <c r="I176" s="65"/>
      <c r="J176" s="65"/>
      <c r="K176" s="67"/>
      <c r="L176" s="62"/>
      <c r="M176" s="63"/>
      <c r="N176" s="62"/>
      <c r="O176" s="63"/>
      <c r="P176" s="64"/>
      <c r="Q176" s="62"/>
      <c r="R176" s="62"/>
      <c r="S176" s="63"/>
      <c r="T176" s="62"/>
      <c r="U176" s="63"/>
      <c r="V176" s="65"/>
      <c r="W176" s="65"/>
    </row>
    <row r="177" spans="6:23" x14ac:dyDescent="0.2">
      <c r="F177" s="66"/>
      <c r="G177" s="66"/>
      <c r="H177" s="63"/>
      <c r="I177" s="65"/>
      <c r="J177" s="65"/>
      <c r="K177" s="67"/>
      <c r="L177" s="62"/>
      <c r="M177" s="63"/>
      <c r="N177" s="62"/>
      <c r="O177" s="63"/>
      <c r="P177" s="64"/>
      <c r="Q177" s="62"/>
      <c r="R177" s="62"/>
      <c r="S177" s="63"/>
      <c r="T177" s="62"/>
      <c r="U177" s="63"/>
      <c r="V177" s="65"/>
      <c r="W177" s="65"/>
    </row>
    <row r="178" spans="6:23" x14ac:dyDescent="0.2">
      <c r="F178" s="66"/>
      <c r="G178" s="66"/>
      <c r="H178" s="63"/>
      <c r="I178" s="65"/>
      <c r="J178" s="65"/>
      <c r="K178" s="67"/>
      <c r="L178" s="62"/>
      <c r="M178" s="63"/>
      <c r="N178" s="62"/>
      <c r="O178" s="63"/>
      <c r="P178" s="64"/>
      <c r="Q178" s="62"/>
      <c r="R178" s="62"/>
      <c r="S178" s="63"/>
      <c r="T178" s="62"/>
      <c r="U178" s="63"/>
      <c r="V178" s="65"/>
      <c r="W178" s="65"/>
    </row>
    <row r="179" spans="6:23" x14ac:dyDescent="0.2">
      <c r="F179" s="66"/>
      <c r="G179" s="66"/>
      <c r="H179" s="63"/>
      <c r="I179" s="65"/>
      <c r="J179" s="65"/>
      <c r="K179" s="67"/>
      <c r="L179" s="62"/>
      <c r="M179" s="63"/>
      <c r="N179" s="62"/>
      <c r="O179" s="63"/>
      <c r="P179" s="64"/>
      <c r="Q179" s="62"/>
      <c r="R179" s="62"/>
      <c r="S179" s="63"/>
      <c r="T179" s="62"/>
      <c r="U179" s="63"/>
      <c r="V179" s="65"/>
      <c r="W179" s="65"/>
    </row>
    <row r="180" spans="6:23" x14ac:dyDescent="0.2">
      <c r="F180" s="66"/>
      <c r="G180" s="66"/>
      <c r="H180" s="63"/>
      <c r="I180" s="65"/>
      <c r="J180" s="65"/>
      <c r="K180" s="67"/>
      <c r="L180" s="62"/>
      <c r="M180" s="63"/>
      <c r="N180" s="62"/>
      <c r="O180" s="63"/>
      <c r="P180" s="64"/>
      <c r="Q180" s="62"/>
      <c r="R180" s="62"/>
      <c r="S180" s="63"/>
      <c r="T180" s="62"/>
      <c r="U180" s="63"/>
      <c r="V180" s="65"/>
      <c r="W180" s="65"/>
    </row>
    <row r="181" spans="6:23" x14ac:dyDescent="0.2">
      <c r="F181" s="66"/>
      <c r="G181" s="66"/>
      <c r="H181" s="63"/>
      <c r="I181" s="65"/>
      <c r="J181" s="65"/>
      <c r="K181" s="67"/>
      <c r="L181" s="62"/>
      <c r="M181" s="63"/>
      <c r="N181" s="62"/>
      <c r="O181" s="63"/>
      <c r="P181" s="64"/>
      <c r="Q181" s="62"/>
      <c r="R181" s="62"/>
      <c r="S181" s="63"/>
      <c r="T181" s="62"/>
      <c r="U181" s="63"/>
      <c r="V181" s="65"/>
      <c r="W181" s="65"/>
    </row>
    <row r="182" spans="6:23" x14ac:dyDescent="0.2">
      <c r="F182" s="66"/>
      <c r="G182" s="66"/>
      <c r="H182" s="63"/>
      <c r="I182" s="65"/>
      <c r="J182" s="65"/>
      <c r="K182" s="67"/>
      <c r="L182" s="62"/>
      <c r="M182" s="63"/>
      <c r="N182" s="62"/>
      <c r="O182" s="63"/>
      <c r="P182" s="64"/>
      <c r="Q182" s="62"/>
      <c r="R182" s="62"/>
      <c r="S182" s="63"/>
      <c r="T182" s="62"/>
      <c r="U182" s="63"/>
      <c r="V182" s="65"/>
      <c r="W182" s="65"/>
    </row>
    <row r="183" spans="6:23" x14ac:dyDescent="0.2">
      <c r="F183" s="66"/>
      <c r="G183" s="66"/>
      <c r="H183" s="63"/>
      <c r="I183" s="65"/>
      <c r="J183" s="65"/>
      <c r="K183" s="67"/>
      <c r="L183" s="62"/>
      <c r="M183" s="63"/>
      <c r="N183" s="62"/>
      <c r="O183" s="63"/>
      <c r="P183" s="64"/>
      <c r="Q183" s="62"/>
      <c r="R183" s="62"/>
      <c r="S183" s="63"/>
      <c r="T183" s="62"/>
      <c r="U183" s="63"/>
      <c r="V183" s="65"/>
      <c r="W183" s="65"/>
    </row>
    <row r="184" spans="6:23" x14ac:dyDescent="0.2">
      <c r="F184" s="66"/>
      <c r="G184" s="66"/>
      <c r="H184" s="63"/>
      <c r="I184" s="65"/>
      <c r="J184" s="65"/>
      <c r="K184" s="67"/>
      <c r="L184" s="62"/>
      <c r="M184" s="63"/>
      <c r="N184" s="62"/>
      <c r="O184" s="63"/>
      <c r="P184" s="64"/>
      <c r="Q184" s="62"/>
      <c r="R184" s="62"/>
      <c r="S184" s="63"/>
      <c r="T184" s="62"/>
      <c r="U184" s="63"/>
      <c r="V184" s="65"/>
      <c r="W184" s="65"/>
    </row>
    <row r="185" spans="6:23" x14ac:dyDescent="0.2">
      <c r="F185" s="29"/>
      <c r="G185" s="29"/>
    </row>
    <row r="186" spans="6:23" x14ac:dyDescent="0.2">
      <c r="F186" s="29"/>
      <c r="G186" s="29"/>
    </row>
    <row r="187" spans="6:23" x14ac:dyDescent="0.2">
      <c r="F187" s="29"/>
      <c r="G187" s="29"/>
    </row>
    <row r="188" spans="6:23" x14ac:dyDescent="0.2">
      <c r="F188" s="29"/>
      <c r="G188" s="29"/>
    </row>
    <row r="189" spans="6:23" x14ac:dyDescent="0.2">
      <c r="F189" s="29"/>
      <c r="G189" s="29"/>
    </row>
    <row r="190" spans="6:23" x14ac:dyDescent="0.2">
      <c r="F190" s="29"/>
      <c r="G190" s="29"/>
    </row>
    <row r="191" spans="6:23" x14ac:dyDescent="0.2">
      <c r="F191" s="29"/>
      <c r="G191" s="29"/>
    </row>
    <row r="192" spans="6:23" x14ac:dyDescent="0.2">
      <c r="F192" s="29"/>
      <c r="G192" s="29"/>
    </row>
    <row r="193" spans="6:7" x14ac:dyDescent="0.2">
      <c r="F193" s="29"/>
      <c r="G193" s="29"/>
    </row>
    <row r="194" spans="6:7" x14ac:dyDescent="0.2">
      <c r="F194" s="29"/>
      <c r="G194" s="29"/>
    </row>
    <row r="195" spans="6:7" x14ac:dyDescent="0.2">
      <c r="F195" s="29"/>
      <c r="G195" s="29"/>
    </row>
    <row r="196" spans="6:7" x14ac:dyDescent="0.2">
      <c r="F196" s="29"/>
      <c r="G196" s="29"/>
    </row>
    <row r="197" spans="6:7" x14ac:dyDescent="0.2">
      <c r="F197" s="29"/>
      <c r="G197" s="29"/>
    </row>
    <row r="198" spans="6:7" x14ac:dyDescent="0.2">
      <c r="F198" s="29"/>
      <c r="G198" s="29"/>
    </row>
    <row r="199" spans="6:7" x14ac:dyDescent="0.2">
      <c r="F199" s="29"/>
      <c r="G199" s="29"/>
    </row>
    <row r="200" spans="6:7" x14ac:dyDescent="0.2">
      <c r="F200" s="29"/>
      <c r="G200" s="29"/>
    </row>
    <row r="201" spans="6:7" x14ac:dyDescent="0.2">
      <c r="F201" s="29"/>
      <c r="G201" s="29"/>
    </row>
    <row r="202" spans="6:7" x14ac:dyDescent="0.2">
      <c r="F202" s="29"/>
      <c r="G202" s="29"/>
    </row>
    <row r="203" spans="6:7" x14ac:dyDescent="0.2">
      <c r="F203" s="29"/>
      <c r="G203" s="29"/>
    </row>
    <row r="204" spans="6:7" x14ac:dyDescent="0.2">
      <c r="F204" s="29"/>
      <c r="G204" s="29"/>
    </row>
    <row r="205" spans="6:7" x14ac:dyDescent="0.2">
      <c r="F205" s="29"/>
      <c r="G205" s="29"/>
    </row>
    <row r="206" spans="6:7" x14ac:dyDescent="0.2">
      <c r="F206" s="29"/>
      <c r="G206" s="29"/>
    </row>
    <row r="207" spans="6:7" x14ac:dyDescent="0.2">
      <c r="F207" s="29"/>
      <c r="G207" s="29"/>
    </row>
    <row r="208" spans="6:7" x14ac:dyDescent="0.2">
      <c r="F208" s="29"/>
      <c r="G208" s="29"/>
    </row>
    <row r="209" spans="6:7" x14ac:dyDescent="0.2">
      <c r="F209" s="29"/>
      <c r="G209" s="29"/>
    </row>
    <row r="210" spans="6:7" x14ac:dyDescent="0.2">
      <c r="F210" s="29"/>
      <c r="G210" s="29"/>
    </row>
    <row r="211" spans="6:7" x14ac:dyDescent="0.2">
      <c r="F211" s="29"/>
      <c r="G211" s="29"/>
    </row>
    <row r="212" spans="6:7" x14ac:dyDescent="0.2">
      <c r="F212" s="29"/>
      <c r="G212" s="29"/>
    </row>
    <row r="213" spans="6:7" x14ac:dyDescent="0.2">
      <c r="F213" s="29"/>
      <c r="G213" s="29"/>
    </row>
    <row r="214" spans="6:7" x14ac:dyDescent="0.2">
      <c r="F214" s="29"/>
      <c r="G214" s="29"/>
    </row>
    <row r="215" spans="6:7" x14ac:dyDescent="0.2">
      <c r="F215" s="29"/>
      <c r="G215" s="29"/>
    </row>
    <row r="216" spans="6:7" x14ac:dyDescent="0.2">
      <c r="F216" s="29"/>
      <c r="G216" s="29"/>
    </row>
    <row r="217" spans="6:7" x14ac:dyDescent="0.2">
      <c r="F217" s="29"/>
      <c r="G217" s="29"/>
    </row>
    <row r="218" spans="6:7" x14ac:dyDescent="0.2">
      <c r="F218" s="29"/>
      <c r="G218" s="29"/>
    </row>
    <row r="219" spans="6:7" x14ac:dyDescent="0.2">
      <c r="F219" s="29"/>
      <c r="G219" s="29"/>
    </row>
    <row r="220" spans="6:7" x14ac:dyDescent="0.2">
      <c r="F220" s="29"/>
      <c r="G220" s="29"/>
    </row>
    <row r="221" spans="6:7" x14ac:dyDescent="0.2">
      <c r="F221" s="29"/>
      <c r="G221" s="29"/>
    </row>
    <row r="222" spans="6:7" x14ac:dyDescent="0.2">
      <c r="F222" s="29"/>
      <c r="G222" s="29"/>
    </row>
    <row r="223" spans="6:7" x14ac:dyDescent="0.2">
      <c r="F223" s="29"/>
      <c r="G223" s="29"/>
    </row>
    <row r="224" spans="6:7" x14ac:dyDescent="0.2">
      <c r="F224" s="29"/>
      <c r="G224" s="29"/>
    </row>
    <row r="225" spans="6:7" x14ac:dyDescent="0.2">
      <c r="F225" s="29"/>
      <c r="G225" s="29"/>
    </row>
    <row r="226" spans="6:7" x14ac:dyDescent="0.2">
      <c r="F226" s="29"/>
      <c r="G226" s="29"/>
    </row>
    <row r="227" spans="6:7" x14ac:dyDescent="0.2">
      <c r="F227" s="29"/>
      <c r="G227" s="29"/>
    </row>
    <row r="228" spans="6:7" x14ac:dyDescent="0.2">
      <c r="F228" s="29"/>
      <c r="G228" s="29"/>
    </row>
    <row r="229" spans="6:7" x14ac:dyDescent="0.2">
      <c r="F229" s="29"/>
      <c r="G229" s="29"/>
    </row>
    <row r="230" spans="6:7" x14ac:dyDescent="0.2">
      <c r="F230" s="29"/>
      <c r="G230" s="29"/>
    </row>
    <row r="231" spans="6:7" x14ac:dyDescent="0.2">
      <c r="F231" s="29"/>
      <c r="G231" s="29"/>
    </row>
    <row r="232" spans="6:7" x14ac:dyDescent="0.2">
      <c r="F232" s="29"/>
      <c r="G232" s="29"/>
    </row>
    <row r="233" spans="6:7" x14ac:dyDescent="0.2">
      <c r="F233" s="29"/>
      <c r="G233" s="29"/>
    </row>
    <row r="234" spans="6:7" x14ac:dyDescent="0.2">
      <c r="F234" s="29"/>
      <c r="G234" s="29"/>
    </row>
    <row r="235" spans="6:7" x14ac:dyDescent="0.2">
      <c r="F235" s="29"/>
      <c r="G235" s="29"/>
    </row>
    <row r="236" spans="6:7" x14ac:dyDescent="0.2">
      <c r="F236" s="29"/>
      <c r="G236" s="29"/>
    </row>
    <row r="237" spans="6:7" x14ac:dyDescent="0.2">
      <c r="F237" s="29"/>
      <c r="G237" s="29"/>
    </row>
    <row r="238" spans="6:7" x14ac:dyDescent="0.2">
      <c r="F238" s="29"/>
      <c r="G238" s="29"/>
    </row>
    <row r="239" spans="6:7" x14ac:dyDescent="0.2">
      <c r="F239" s="29"/>
      <c r="G239" s="29"/>
    </row>
    <row r="240" spans="6:7" x14ac:dyDescent="0.2">
      <c r="F240" s="29"/>
      <c r="G240" s="29"/>
    </row>
    <row r="241" spans="6:7" x14ac:dyDescent="0.2">
      <c r="F241" s="29"/>
      <c r="G241" s="29"/>
    </row>
    <row r="242" spans="6:7" x14ac:dyDescent="0.2">
      <c r="F242" s="29"/>
      <c r="G242" s="29"/>
    </row>
    <row r="243" spans="6:7" x14ac:dyDescent="0.2">
      <c r="F243" s="29"/>
      <c r="G243" s="29"/>
    </row>
    <row r="244" spans="6:7" x14ac:dyDescent="0.2">
      <c r="F244" s="29"/>
      <c r="G244" s="29"/>
    </row>
    <row r="245" spans="6:7" x14ac:dyDescent="0.2">
      <c r="F245" s="29"/>
      <c r="G245" s="29"/>
    </row>
    <row r="246" spans="6:7" x14ac:dyDescent="0.2">
      <c r="F246" s="29"/>
      <c r="G246" s="29"/>
    </row>
    <row r="247" spans="6:7" x14ac:dyDescent="0.2">
      <c r="F247" s="29"/>
      <c r="G247" s="29"/>
    </row>
    <row r="248" spans="6:7" x14ac:dyDescent="0.2">
      <c r="F248" s="29"/>
      <c r="G248" s="29"/>
    </row>
    <row r="249" spans="6:7" x14ac:dyDescent="0.2">
      <c r="F249" s="29"/>
      <c r="G249" s="29"/>
    </row>
    <row r="250" spans="6:7" x14ac:dyDescent="0.2">
      <c r="F250" s="29"/>
      <c r="G250" s="29"/>
    </row>
    <row r="251" spans="6:7" x14ac:dyDescent="0.2">
      <c r="F251" s="29"/>
      <c r="G251" s="29"/>
    </row>
    <row r="252" spans="6:7" x14ac:dyDescent="0.2">
      <c r="F252" s="29"/>
      <c r="G252" s="29"/>
    </row>
    <row r="253" spans="6:7" x14ac:dyDescent="0.2">
      <c r="F253" s="29"/>
      <c r="G253" s="29"/>
    </row>
    <row r="254" spans="6:7" x14ac:dyDescent="0.2">
      <c r="F254" s="29"/>
      <c r="G254" s="29"/>
    </row>
    <row r="255" spans="6:7" x14ac:dyDescent="0.2">
      <c r="F255" s="29"/>
      <c r="G255" s="29"/>
    </row>
    <row r="256" spans="6:7" x14ac:dyDescent="0.2">
      <c r="F256" s="29"/>
      <c r="G256" s="29"/>
    </row>
    <row r="257" spans="6:7" x14ac:dyDescent="0.2">
      <c r="F257" s="29"/>
      <c r="G257" s="29"/>
    </row>
    <row r="258" spans="6:7" x14ac:dyDescent="0.2">
      <c r="F258" s="29"/>
      <c r="G258" s="29"/>
    </row>
    <row r="259" spans="6:7" x14ac:dyDescent="0.2">
      <c r="F259" s="29"/>
      <c r="G259" s="29"/>
    </row>
    <row r="260" spans="6:7" x14ac:dyDescent="0.2">
      <c r="F260" s="29"/>
      <c r="G260" s="29"/>
    </row>
    <row r="261" spans="6:7" x14ac:dyDescent="0.2">
      <c r="F261" s="29"/>
      <c r="G261" s="29"/>
    </row>
    <row r="262" spans="6:7" x14ac:dyDescent="0.2">
      <c r="F262" s="29"/>
      <c r="G262" s="29"/>
    </row>
    <row r="263" spans="6:7" x14ac:dyDescent="0.2">
      <c r="F263" s="29"/>
      <c r="G263" s="29"/>
    </row>
    <row r="264" spans="6:7" x14ac:dyDescent="0.2">
      <c r="F264" s="29"/>
      <c r="G264" s="29"/>
    </row>
    <row r="265" spans="6:7" x14ac:dyDescent="0.2">
      <c r="F265" s="29"/>
      <c r="G265" s="29"/>
    </row>
    <row r="266" spans="6:7" x14ac:dyDescent="0.2">
      <c r="F266" s="29"/>
      <c r="G266" s="29"/>
    </row>
    <row r="267" spans="6:7" x14ac:dyDescent="0.2">
      <c r="F267" s="29"/>
      <c r="G267" s="29"/>
    </row>
    <row r="268" spans="6:7" x14ac:dyDescent="0.2">
      <c r="F268" s="29"/>
      <c r="G268" s="29"/>
    </row>
    <row r="269" spans="6:7" x14ac:dyDescent="0.2">
      <c r="F269" s="29"/>
      <c r="G269" s="29"/>
    </row>
    <row r="270" spans="6:7" x14ac:dyDescent="0.2">
      <c r="F270" s="29"/>
      <c r="G270" s="29"/>
    </row>
    <row r="271" spans="6:7" x14ac:dyDescent="0.2">
      <c r="F271" s="29"/>
      <c r="G271" s="29"/>
    </row>
    <row r="272" spans="6:7" x14ac:dyDescent="0.2">
      <c r="F272" s="29"/>
      <c r="G272" s="29"/>
    </row>
    <row r="273" spans="6:7" x14ac:dyDescent="0.2">
      <c r="F273" s="29"/>
      <c r="G273" s="29"/>
    </row>
    <row r="274" spans="6:7" x14ac:dyDescent="0.2">
      <c r="F274" s="29"/>
      <c r="G274" s="29"/>
    </row>
    <row r="275" spans="6:7" x14ac:dyDescent="0.2">
      <c r="F275" s="29"/>
      <c r="G275" s="29"/>
    </row>
    <row r="276" spans="6:7" x14ac:dyDescent="0.2">
      <c r="F276" s="29"/>
      <c r="G276" s="29"/>
    </row>
    <row r="277" spans="6:7" x14ac:dyDescent="0.2">
      <c r="F277" s="29"/>
      <c r="G277" s="29"/>
    </row>
    <row r="278" spans="6:7" x14ac:dyDescent="0.2">
      <c r="F278" s="29"/>
      <c r="G278" s="29"/>
    </row>
    <row r="279" spans="6:7" x14ac:dyDescent="0.2">
      <c r="F279" s="29"/>
      <c r="G279" s="29"/>
    </row>
    <row r="280" spans="6:7" x14ac:dyDescent="0.2">
      <c r="F280" s="29"/>
      <c r="G280" s="29"/>
    </row>
    <row r="281" spans="6:7" x14ac:dyDescent="0.2">
      <c r="F281" s="29"/>
      <c r="G281" s="29"/>
    </row>
    <row r="282" spans="6:7" x14ac:dyDescent="0.2">
      <c r="F282" s="29"/>
      <c r="G282" s="29"/>
    </row>
    <row r="283" spans="6:7" x14ac:dyDescent="0.2">
      <c r="F283" s="29"/>
      <c r="G283" s="29"/>
    </row>
    <row r="284" spans="6:7" x14ac:dyDescent="0.2">
      <c r="F284" s="29"/>
      <c r="G284" s="29"/>
    </row>
    <row r="285" spans="6:7" x14ac:dyDescent="0.2">
      <c r="F285" s="29"/>
      <c r="G285" s="29"/>
    </row>
    <row r="286" spans="6:7" x14ac:dyDescent="0.2">
      <c r="F286" s="29"/>
      <c r="G286" s="29"/>
    </row>
    <row r="287" spans="6:7" x14ac:dyDescent="0.2">
      <c r="F287" s="29"/>
      <c r="G287" s="29"/>
    </row>
    <row r="288" spans="6:7" x14ac:dyDescent="0.2">
      <c r="F288" s="29"/>
      <c r="G288" s="29"/>
    </row>
    <row r="289" spans="6:7" x14ac:dyDescent="0.2">
      <c r="F289" s="29"/>
      <c r="G289" s="29"/>
    </row>
    <row r="290" spans="6:7" x14ac:dyDescent="0.2">
      <c r="F290" s="29"/>
      <c r="G290" s="29"/>
    </row>
    <row r="291" spans="6:7" x14ac:dyDescent="0.2">
      <c r="F291" s="29"/>
      <c r="G291" s="29"/>
    </row>
    <row r="292" spans="6:7" x14ac:dyDescent="0.2">
      <c r="F292" s="29"/>
      <c r="G292" s="29"/>
    </row>
    <row r="293" spans="6:7" x14ac:dyDescent="0.2">
      <c r="F293" s="29"/>
      <c r="G293" s="29"/>
    </row>
    <row r="294" spans="6:7" x14ac:dyDescent="0.2">
      <c r="F294" s="29"/>
      <c r="G294" s="29"/>
    </row>
    <row r="295" spans="6:7" x14ac:dyDescent="0.2">
      <c r="F295" s="29"/>
      <c r="G295" s="29"/>
    </row>
    <row r="296" spans="6:7" x14ac:dyDescent="0.2">
      <c r="F296" s="29"/>
      <c r="G296" s="29"/>
    </row>
    <row r="297" spans="6:7" x14ac:dyDescent="0.2">
      <c r="F297" s="29"/>
      <c r="G297" s="29"/>
    </row>
    <row r="298" spans="6:7" x14ac:dyDescent="0.2">
      <c r="F298" s="29"/>
      <c r="G298" s="29"/>
    </row>
    <row r="299" spans="6:7" x14ac:dyDescent="0.2">
      <c r="F299" s="29"/>
      <c r="G299" s="29"/>
    </row>
    <row r="300" spans="6:7" x14ac:dyDescent="0.2">
      <c r="F300" s="29"/>
      <c r="G300" s="29"/>
    </row>
    <row r="301" spans="6:7" x14ac:dyDescent="0.2">
      <c r="F301" s="29"/>
      <c r="G301" s="29"/>
    </row>
    <row r="302" spans="6:7" x14ac:dyDescent="0.2">
      <c r="F302" s="29"/>
      <c r="G302" s="29"/>
    </row>
    <row r="303" spans="6:7" x14ac:dyDescent="0.2">
      <c r="F303" s="29"/>
      <c r="G303" s="29"/>
    </row>
    <row r="304" spans="6:7" x14ac:dyDescent="0.2">
      <c r="F304" s="29"/>
      <c r="G304" s="29"/>
    </row>
    <row r="305" spans="6:7" x14ac:dyDescent="0.2">
      <c r="F305" s="29"/>
      <c r="G305" s="29"/>
    </row>
    <row r="306" spans="6:7" x14ac:dyDescent="0.2">
      <c r="F306" s="29"/>
      <c r="G306" s="29"/>
    </row>
    <row r="307" spans="6:7" x14ac:dyDescent="0.2">
      <c r="F307" s="29"/>
      <c r="G307" s="29"/>
    </row>
    <row r="308" spans="6:7" x14ac:dyDescent="0.2">
      <c r="F308" s="29"/>
      <c r="G308" s="29"/>
    </row>
    <row r="309" spans="6:7" x14ac:dyDescent="0.2">
      <c r="F309" s="29"/>
      <c r="G309" s="29"/>
    </row>
    <row r="310" spans="6:7" x14ac:dyDescent="0.2">
      <c r="F310" s="29"/>
      <c r="G310" s="29"/>
    </row>
    <row r="311" spans="6:7" x14ac:dyDescent="0.2">
      <c r="F311" s="29"/>
      <c r="G311" s="29"/>
    </row>
    <row r="312" spans="6:7" x14ac:dyDescent="0.2">
      <c r="F312" s="29"/>
      <c r="G312" s="29"/>
    </row>
    <row r="313" spans="6:7" x14ac:dyDescent="0.2">
      <c r="F313" s="29"/>
      <c r="G313" s="29"/>
    </row>
    <row r="314" spans="6:7" x14ac:dyDescent="0.2">
      <c r="F314" s="29"/>
      <c r="G314" s="29"/>
    </row>
    <row r="315" spans="6:7" x14ac:dyDescent="0.2">
      <c r="F315" s="29"/>
      <c r="G315" s="29"/>
    </row>
    <row r="316" spans="6:7" x14ac:dyDescent="0.2">
      <c r="F316" s="29"/>
      <c r="G316" s="29"/>
    </row>
    <row r="317" spans="6:7" x14ac:dyDescent="0.2">
      <c r="F317" s="29"/>
      <c r="G317" s="29"/>
    </row>
    <row r="318" spans="6:7" x14ac:dyDescent="0.2">
      <c r="F318" s="29"/>
      <c r="G318" s="29"/>
    </row>
    <row r="319" spans="6:7" x14ac:dyDescent="0.2">
      <c r="F319" s="29"/>
      <c r="G319" s="29"/>
    </row>
    <row r="320" spans="6:7" x14ac:dyDescent="0.2">
      <c r="F320" s="29"/>
      <c r="G320" s="29"/>
    </row>
    <row r="321" spans="6:7" x14ac:dyDescent="0.2">
      <c r="F321" s="29"/>
      <c r="G321" s="29"/>
    </row>
    <row r="322" spans="6:7" x14ac:dyDescent="0.2">
      <c r="F322" s="29"/>
      <c r="G322" s="29"/>
    </row>
    <row r="323" spans="6:7" x14ac:dyDescent="0.2">
      <c r="F323" s="29"/>
      <c r="G323" s="29"/>
    </row>
    <row r="324" spans="6:7" x14ac:dyDescent="0.2">
      <c r="F324" s="29"/>
      <c r="G324" s="29"/>
    </row>
    <row r="325" spans="6:7" x14ac:dyDescent="0.2">
      <c r="F325" s="29"/>
      <c r="G325" s="29"/>
    </row>
    <row r="326" spans="6:7" x14ac:dyDescent="0.2">
      <c r="F326" s="29"/>
      <c r="G326" s="29"/>
    </row>
    <row r="327" spans="6:7" x14ac:dyDescent="0.2">
      <c r="F327" s="29"/>
      <c r="G327" s="29"/>
    </row>
    <row r="328" spans="6:7" x14ac:dyDescent="0.2">
      <c r="F328" s="29"/>
      <c r="G328" s="29"/>
    </row>
    <row r="329" spans="6:7" x14ac:dyDescent="0.2">
      <c r="F329" s="29"/>
      <c r="G329" s="29"/>
    </row>
    <row r="330" spans="6:7" x14ac:dyDescent="0.2">
      <c r="F330" s="29"/>
      <c r="G330" s="29"/>
    </row>
    <row r="331" spans="6:7" x14ac:dyDescent="0.2">
      <c r="F331" s="29"/>
      <c r="G331" s="29"/>
    </row>
    <row r="332" spans="6:7" x14ac:dyDescent="0.2">
      <c r="F332" s="29"/>
      <c r="G332" s="29"/>
    </row>
    <row r="333" spans="6:7" x14ac:dyDescent="0.2">
      <c r="F333" s="29"/>
      <c r="G333" s="29"/>
    </row>
    <row r="334" spans="6:7" x14ac:dyDescent="0.2">
      <c r="F334" s="29"/>
      <c r="G334" s="29"/>
    </row>
    <row r="335" spans="6:7" x14ac:dyDescent="0.2">
      <c r="F335" s="29"/>
      <c r="G335" s="29"/>
    </row>
    <row r="336" spans="6:7" x14ac:dyDescent="0.2">
      <c r="F336" s="29"/>
      <c r="G336" s="29"/>
    </row>
    <row r="337" spans="6:7" x14ac:dyDescent="0.2">
      <c r="F337" s="29"/>
      <c r="G337" s="29"/>
    </row>
    <row r="338" spans="6:7" x14ac:dyDescent="0.2">
      <c r="F338" s="29"/>
      <c r="G338" s="29"/>
    </row>
    <row r="339" spans="6:7" x14ac:dyDescent="0.2">
      <c r="F339" s="29"/>
      <c r="G339" s="29"/>
    </row>
    <row r="340" spans="6:7" x14ac:dyDescent="0.2">
      <c r="F340" s="29"/>
      <c r="G340" s="29"/>
    </row>
    <row r="341" spans="6:7" x14ac:dyDescent="0.2">
      <c r="F341" s="29"/>
      <c r="G341" s="29"/>
    </row>
    <row r="342" spans="6:7" x14ac:dyDescent="0.2">
      <c r="F342" s="29"/>
      <c r="G342" s="29"/>
    </row>
    <row r="343" spans="6:7" x14ac:dyDescent="0.2">
      <c r="F343" s="29"/>
      <c r="G343" s="29"/>
    </row>
    <row r="344" spans="6:7" x14ac:dyDescent="0.2">
      <c r="F344" s="29"/>
      <c r="G344" s="29"/>
    </row>
    <row r="345" spans="6:7" x14ac:dyDescent="0.2">
      <c r="F345" s="29"/>
      <c r="G345" s="29"/>
    </row>
    <row r="346" spans="6:7" x14ac:dyDescent="0.2">
      <c r="F346" s="29"/>
      <c r="G346" s="29"/>
    </row>
    <row r="347" spans="6:7" x14ac:dyDescent="0.2">
      <c r="F347" s="29"/>
      <c r="G347" s="29"/>
    </row>
    <row r="348" spans="6:7" x14ac:dyDescent="0.2">
      <c r="F348" s="29"/>
      <c r="G348" s="29"/>
    </row>
    <row r="349" spans="6:7" x14ac:dyDescent="0.2">
      <c r="F349" s="29"/>
      <c r="G349" s="29"/>
    </row>
    <row r="350" spans="6:7" x14ac:dyDescent="0.2">
      <c r="F350" s="29"/>
      <c r="G350" s="29"/>
    </row>
    <row r="351" spans="6:7" x14ac:dyDescent="0.2">
      <c r="F351" s="29"/>
      <c r="G351" s="29"/>
    </row>
    <row r="352" spans="6:7" x14ac:dyDescent="0.2">
      <c r="F352" s="29"/>
      <c r="G352" s="29"/>
    </row>
    <row r="353" spans="6:7" x14ac:dyDescent="0.2">
      <c r="F353" s="29"/>
      <c r="G353" s="29"/>
    </row>
    <row r="354" spans="6:7" x14ac:dyDescent="0.2">
      <c r="F354" s="29"/>
      <c r="G354" s="29"/>
    </row>
    <row r="355" spans="6:7" x14ac:dyDescent="0.2">
      <c r="F355" s="29"/>
      <c r="G355" s="29"/>
    </row>
    <row r="356" spans="6:7" x14ac:dyDescent="0.2">
      <c r="F356" s="29"/>
      <c r="G356" s="29"/>
    </row>
    <row r="357" spans="6:7" x14ac:dyDescent="0.2">
      <c r="F357" s="29"/>
      <c r="G357" s="29"/>
    </row>
    <row r="358" spans="6:7" x14ac:dyDescent="0.2">
      <c r="F358" s="29"/>
      <c r="G358" s="29"/>
    </row>
    <row r="359" spans="6:7" x14ac:dyDescent="0.2">
      <c r="F359" s="29"/>
      <c r="G359" s="29"/>
    </row>
    <row r="360" spans="6:7" x14ac:dyDescent="0.2">
      <c r="F360" s="29"/>
      <c r="G360" s="29"/>
    </row>
    <row r="361" spans="6:7" x14ac:dyDescent="0.2">
      <c r="F361" s="29"/>
      <c r="G361" s="29"/>
    </row>
    <row r="362" spans="6:7" x14ac:dyDescent="0.2">
      <c r="F362" s="29"/>
      <c r="G362" s="29"/>
    </row>
    <row r="363" spans="6:7" x14ac:dyDescent="0.2">
      <c r="F363" s="29"/>
      <c r="G363" s="29"/>
    </row>
    <row r="364" spans="6:7" x14ac:dyDescent="0.2">
      <c r="F364" s="29"/>
      <c r="G364" s="29"/>
    </row>
    <row r="365" spans="6:7" x14ac:dyDescent="0.2">
      <c r="F365" s="29"/>
      <c r="G365" s="29"/>
    </row>
    <row r="366" spans="6:7" x14ac:dyDescent="0.2">
      <c r="F366" s="29"/>
      <c r="G366" s="29"/>
    </row>
    <row r="367" spans="6:7" x14ac:dyDescent="0.2">
      <c r="F367" s="29"/>
      <c r="G367" s="29"/>
    </row>
    <row r="368" spans="6:7" x14ac:dyDescent="0.2">
      <c r="F368" s="29"/>
      <c r="G368" s="29"/>
    </row>
    <row r="369" spans="6:7" x14ac:dyDescent="0.2">
      <c r="F369" s="29"/>
      <c r="G369" s="29"/>
    </row>
    <row r="370" spans="6:7" x14ac:dyDescent="0.2">
      <c r="F370" s="29"/>
      <c r="G370" s="29"/>
    </row>
    <row r="371" spans="6:7" x14ac:dyDescent="0.2">
      <c r="F371" s="29"/>
      <c r="G371" s="29"/>
    </row>
    <row r="372" spans="6:7" x14ac:dyDescent="0.2">
      <c r="F372" s="29"/>
      <c r="G372" s="29"/>
    </row>
    <row r="373" spans="6:7" x14ac:dyDescent="0.2">
      <c r="F373" s="29"/>
      <c r="G373" s="29"/>
    </row>
    <row r="374" spans="6:7" x14ac:dyDescent="0.2">
      <c r="F374" s="29"/>
      <c r="G374" s="29"/>
    </row>
    <row r="375" spans="6:7" x14ac:dyDescent="0.2">
      <c r="F375" s="29"/>
      <c r="G375" s="29"/>
    </row>
    <row r="376" spans="6:7" x14ac:dyDescent="0.2">
      <c r="F376" s="29"/>
      <c r="G376" s="29"/>
    </row>
    <row r="377" spans="6:7" x14ac:dyDescent="0.2">
      <c r="F377" s="29"/>
      <c r="G377" s="29"/>
    </row>
    <row r="378" spans="6:7" x14ac:dyDescent="0.2">
      <c r="F378" s="29"/>
      <c r="G378" s="29"/>
    </row>
    <row r="379" spans="6:7" x14ac:dyDescent="0.2">
      <c r="F379" s="29"/>
      <c r="G379" s="29"/>
    </row>
    <row r="380" spans="6:7" x14ac:dyDescent="0.2">
      <c r="F380" s="29"/>
      <c r="G380" s="29"/>
    </row>
    <row r="381" spans="6:7" x14ac:dyDescent="0.2">
      <c r="F381" s="29"/>
      <c r="G381" s="29"/>
    </row>
    <row r="382" spans="6:7" x14ac:dyDescent="0.2">
      <c r="F382" s="29"/>
      <c r="G382" s="29"/>
    </row>
    <row r="383" spans="6:7" x14ac:dyDescent="0.2">
      <c r="F383" s="29"/>
      <c r="G383" s="29"/>
    </row>
    <row r="384" spans="6:7" x14ac:dyDescent="0.2">
      <c r="F384" s="29"/>
      <c r="G384" s="29"/>
    </row>
    <row r="385" spans="6:7" x14ac:dyDescent="0.2">
      <c r="F385" s="29"/>
      <c r="G385" s="29"/>
    </row>
    <row r="386" spans="6:7" x14ac:dyDescent="0.2">
      <c r="F386" s="29"/>
      <c r="G386" s="29"/>
    </row>
    <row r="387" spans="6:7" x14ac:dyDescent="0.2">
      <c r="F387" s="29"/>
      <c r="G387" s="29"/>
    </row>
    <row r="388" spans="6:7" x14ac:dyDescent="0.2">
      <c r="F388" s="29"/>
      <c r="G388" s="29"/>
    </row>
    <row r="389" spans="6:7" x14ac:dyDescent="0.2">
      <c r="F389" s="29"/>
      <c r="G389" s="29"/>
    </row>
    <row r="390" spans="6:7" x14ac:dyDescent="0.2">
      <c r="F390" s="29"/>
      <c r="G390" s="29"/>
    </row>
    <row r="391" spans="6:7" x14ac:dyDescent="0.2">
      <c r="F391" s="29"/>
      <c r="G391" s="29"/>
    </row>
    <row r="392" spans="6:7" x14ac:dyDescent="0.2">
      <c r="F392" s="29"/>
      <c r="G392" s="29"/>
    </row>
    <row r="393" spans="6:7" x14ac:dyDescent="0.2">
      <c r="F393" s="29"/>
      <c r="G393" s="29"/>
    </row>
    <row r="394" spans="6:7" x14ac:dyDescent="0.2">
      <c r="F394" s="29"/>
      <c r="G394" s="29"/>
    </row>
    <row r="395" spans="6:7" x14ac:dyDescent="0.2">
      <c r="F395" s="29"/>
      <c r="G395" s="29"/>
    </row>
    <row r="396" spans="6:7" x14ac:dyDescent="0.2">
      <c r="F396" s="29"/>
      <c r="G396" s="29"/>
    </row>
    <row r="397" spans="6:7" x14ac:dyDescent="0.2">
      <c r="F397" s="29"/>
      <c r="G397" s="29"/>
    </row>
    <row r="398" spans="6:7" x14ac:dyDescent="0.2">
      <c r="F398" s="29"/>
      <c r="G398" s="29"/>
    </row>
    <row r="399" spans="6:7" x14ac:dyDescent="0.2">
      <c r="F399" s="29"/>
      <c r="G399" s="29"/>
    </row>
    <row r="400" spans="6:7" x14ac:dyDescent="0.2">
      <c r="F400" s="29"/>
      <c r="G400" s="29"/>
    </row>
    <row r="401" spans="6:7" x14ac:dyDescent="0.2">
      <c r="F401" s="29"/>
      <c r="G401" s="29"/>
    </row>
    <row r="402" spans="6:7" x14ac:dyDescent="0.2">
      <c r="F402" s="29"/>
      <c r="G402" s="29"/>
    </row>
    <row r="403" spans="6:7" x14ac:dyDescent="0.2">
      <c r="F403" s="29"/>
      <c r="G403" s="29"/>
    </row>
    <row r="404" spans="6:7" x14ac:dyDescent="0.2">
      <c r="F404" s="29"/>
      <c r="G404" s="29"/>
    </row>
    <row r="405" spans="6:7" x14ac:dyDescent="0.2">
      <c r="F405" s="29"/>
      <c r="G405" s="29"/>
    </row>
    <row r="406" spans="6:7" x14ac:dyDescent="0.2">
      <c r="F406" s="29"/>
      <c r="G406" s="29"/>
    </row>
    <row r="407" spans="6:7" x14ac:dyDescent="0.2">
      <c r="F407" s="29"/>
      <c r="G407" s="29"/>
    </row>
    <row r="408" spans="6:7" x14ac:dyDescent="0.2">
      <c r="F408" s="29"/>
      <c r="G408" s="29"/>
    </row>
    <row r="409" spans="6:7" x14ac:dyDescent="0.2">
      <c r="F409" s="29"/>
      <c r="G409" s="29"/>
    </row>
    <row r="410" spans="6:7" x14ac:dyDescent="0.2">
      <c r="F410" s="29"/>
      <c r="G410" s="29"/>
    </row>
    <row r="411" spans="6:7" x14ac:dyDescent="0.2">
      <c r="F411" s="29"/>
      <c r="G411" s="29"/>
    </row>
    <row r="412" spans="6:7" x14ac:dyDescent="0.2">
      <c r="F412" s="29"/>
      <c r="G412" s="29"/>
    </row>
    <row r="413" spans="6:7" x14ac:dyDescent="0.2">
      <c r="F413" s="29"/>
      <c r="G413" s="29"/>
    </row>
    <row r="414" spans="6:7" x14ac:dyDescent="0.2">
      <c r="F414" s="29"/>
      <c r="G414" s="29"/>
    </row>
    <row r="415" spans="6:7" x14ac:dyDescent="0.2">
      <c r="F415" s="29"/>
      <c r="G415" s="29"/>
    </row>
    <row r="416" spans="6:7" x14ac:dyDescent="0.2">
      <c r="F416" s="29"/>
      <c r="G416" s="29"/>
    </row>
    <row r="417" spans="6:7" x14ac:dyDescent="0.2">
      <c r="F417" s="29"/>
      <c r="G417" s="29"/>
    </row>
    <row r="418" spans="6:7" x14ac:dyDescent="0.2">
      <c r="F418" s="29"/>
      <c r="G418" s="29"/>
    </row>
    <row r="419" spans="6:7" x14ac:dyDescent="0.2">
      <c r="F419" s="29"/>
      <c r="G419" s="29"/>
    </row>
    <row r="420" spans="6:7" x14ac:dyDescent="0.2">
      <c r="F420" s="29"/>
      <c r="G420" s="29"/>
    </row>
    <row r="421" spans="6:7" x14ac:dyDescent="0.2">
      <c r="F421" s="29"/>
      <c r="G421" s="29"/>
    </row>
    <row r="422" spans="6:7" x14ac:dyDescent="0.2">
      <c r="F422" s="29"/>
      <c r="G422" s="29"/>
    </row>
    <row r="423" spans="6:7" x14ac:dyDescent="0.2">
      <c r="F423" s="29"/>
      <c r="G423" s="29"/>
    </row>
    <row r="424" spans="6:7" x14ac:dyDescent="0.2">
      <c r="F424" s="29"/>
      <c r="G424" s="29"/>
    </row>
    <row r="425" spans="6:7" x14ac:dyDescent="0.2">
      <c r="F425" s="29"/>
      <c r="G425" s="29"/>
    </row>
    <row r="426" spans="6:7" x14ac:dyDescent="0.2">
      <c r="F426" s="29"/>
      <c r="G426" s="29"/>
    </row>
    <row r="427" spans="6:7" x14ac:dyDescent="0.2">
      <c r="F427" s="29"/>
      <c r="G427" s="29"/>
    </row>
    <row r="428" spans="6:7" x14ac:dyDescent="0.2">
      <c r="F428" s="29"/>
      <c r="G428" s="29"/>
    </row>
    <row r="429" spans="6:7" x14ac:dyDescent="0.2">
      <c r="F429" s="29"/>
      <c r="G429" s="29"/>
    </row>
    <row r="430" spans="6:7" x14ac:dyDescent="0.2">
      <c r="F430" s="29"/>
      <c r="G430" s="29"/>
    </row>
    <row r="431" spans="6:7" x14ac:dyDescent="0.2">
      <c r="F431" s="29"/>
      <c r="G431" s="29"/>
    </row>
    <row r="432" spans="6:7" x14ac:dyDescent="0.2">
      <c r="F432" s="29"/>
      <c r="G432" s="29"/>
    </row>
    <row r="433" spans="6:7" x14ac:dyDescent="0.2">
      <c r="F433" s="29"/>
      <c r="G433" s="29"/>
    </row>
    <row r="434" spans="6:7" x14ac:dyDescent="0.2">
      <c r="F434" s="29"/>
      <c r="G434" s="29"/>
    </row>
    <row r="435" spans="6:7" x14ac:dyDescent="0.2">
      <c r="F435" s="29"/>
      <c r="G435" s="29"/>
    </row>
    <row r="436" spans="6:7" x14ac:dyDescent="0.2">
      <c r="F436" s="29"/>
      <c r="G436" s="29"/>
    </row>
    <row r="437" spans="6:7" x14ac:dyDescent="0.2">
      <c r="F437" s="29"/>
      <c r="G437" s="29"/>
    </row>
    <row r="438" spans="6:7" x14ac:dyDescent="0.2">
      <c r="F438" s="29"/>
      <c r="G438" s="29"/>
    </row>
    <row r="439" spans="6:7" x14ac:dyDescent="0.2">
      <c r="F439" s="29"/>
      <c r="G439" s="29"/>
    </row>
    <row r="440" spans="6:7" x14ac:dyDescent="0.2">
      <c r="F440" s="29"/>
      <c r="G440" s="29"/>
    </row>
    <row r="441" spans="6:7" x14ac:dyDescent="0.2">
      <c r="F441" s="29"/>
      <c r="G441" s="29"/>
    </row>
    <row r="442" spans="6:7" x14ac:dyDescent="0.2">
      <c r="F442" s="29"/>
      <c r="G442" s="29"/>
    </row>
    <row r="443" spans="6:7" x14ac:dyDescent="0.2">
      <c r="F443" s="29"/>
      <c r="G443" s="29"/>
    </row>
    <row r="444" spans="6:7" x14ac:dyDescent="0.2">
      <c r="F444" s="29"/>
      <c r="G444" s="29"/>
    </row>
    <row r="445" spans="6:7" x14ac:dyDescent="0.2">
      <c r="F445" s="29"/>
      <c r="G445" s="29"/>
    </row>
    <row r="446" spans="6:7" x14ac:dyDescent="0.2">
      <c r="F446" s="29"/>
      <c r="G446" s="29"/>
    </row>
    <row r="447" spans="6:7" x14ac:dyDescent="0.2">
      <c r="F447" s="29"/>
      <c r="G447" s="29"/>
    </row>
    <row r="448" spans="6:7" x14ac:dyDescent="0.2">
      <c r="F448" s="29"/>
      <c r="G448" s="29"/>
    </row>
    <row r="449" spans="6:7" x14ac:dyDescent="0.2">
      <c r="F449" s="29"/>
      <c r="G449" s="29"/>
    </row>
    <row r="450" spans="6:7" x14ac:dyDescent="0.2">
      <c r="F450" s="29"/>
      <c r="G450" s="29"/>
    </row>
    <row r="451" spans="6:7" x14ac:dyDescent="0.2">
      <c r="F451" s="29"/>
      <c r="G451" s="29"/>
    </row>
    <row r="452" spans="6:7" x14ac:dyDescent="0.2">
      <c r="F452" s="29"/>
      <c r="G452" s="29"/>
    </row>
    <row r="453" spans="6:7" x14ac:dyDescent="0.2">
      <c r="F453" s="29"/>
      <c r="G453" s="29"/>
    </row>
    <row r="454" spans="6:7" x14ac:dyDescent="0.2">
      <c r="F454" s="29"/>
      <c r="G454" s="29"/>
    </row>
    <row r="455" spans="6:7" x14ac:dyDescent="0.2">
      <c r="F455" s="29"/>
      <c r="G455" s="29"/>
    </row>
    <row r="456" spans="6:7" x14ac:dyDescent="0.2">
      <c r="F456" s="29"/>
      <c r="G456" s="29"/>
    </row>
    <row r="457" spans="6:7" x14ac:dyDescent="0.2">
      <c r="F457" s="29"/>
      <c r="G457" s="29"/>
    </row>
    <row r="458" spans="6:7" x14ac:dyDescent="0.2">
      <c r="F458" s="29"/>
      <c r="G458" s="29"/>
    </row>
    <row r="459" spans="6:7" x14ac:dyDescent="0.2">
      <c r="F459" s="29"/>
      <c r="G459" s="29"/>
    </row>
    <row r="460" spans="6:7" x14ac:dyDescent="0.2">
      <c r="F460" s="29"/>
      <c r="G460" s="29"/>
    </row>
    <row r="461" spans="6:7" x14ac:dyDescent="0.2">
      <c r="F461" s="29"/>
      <c r="G461" s="29"/>
    </row>
    <row r="462" spans="6:7" x14ac:dyDescent="0.2">
      <c r="F462" s="29"/>
      <c r="G462" s="29"/>
    </row>
    <row r="463" spans="6:7" x14ac:dyDescent="0.2">
      <c r="F463" s="29"/>
      <c r="G463" s="29"/>
    </row>
    <row r="464" spans="6:7" x14ac:dyDescent="0.2">
      <c r="F464" s="29"/>
      <c r="G464" s="29"/>
    </row>
    <row r="465" spans="6:7" x14ac:dyDescent="0.2">
      <c r="F465" s="29"/>
      <c r="G465" s="29"/>
    </row>
    <row r="466" spans="6:7" x14ac:dyDescent="0.2">
      <c r="F466" s="29"/>
      <c r="G466" s="29"/>
    </row>
    <row r="467" spans="6:7" x14ac:dyDescent="0.2">
      <c r="F467" s="29"/>
      <c r="G467" s="29"/>
    </row>
    <row r="468" spans="6:7" x14ac:dyDescent="0.2">
      <c r="F468" s="29"/>
      <c r="G468" s="29"/>
    </row>
    <row r="469" spans="6:7" x14ac:dyDescent="0.2">
      <c r="F469" s="29"/>
      <c r="G469" s="29"/>
    </row>
    <row r="470" spans="6:7" x14ac:dyDescent="0.2">
      <c r="F470" s="29"/>
      <c r="G470" s="29"/>
    </row>
    <row r="471" spans="6:7" x14ac:dyDescent="0.2">
      <c r="F471" s="29"/>
      <c r="G471" s="29"/>
    </row>
    <row r="472" spans="6:7" x14ac:dyDescent="0.2">
      <c r="F472" s="29"/>
      <c r="G472" s="29"/>
    </row>
    <row r="473" spans="6:7" x14ac:dyDescent="0.2">
      <c r="F473" s="29"/>
      <c r="G473" s="29"/>
    </row>
    <row r="474" spans="6:7" x14ac:dyDescent="0.2">
      <c r="F474" s="29"/>
      <c r="G474" s="29"/>
    </row>
    <row r="475" spans="6:7" x14ac:dyDescent="0.2">
      <c r="F475" s="29"/>
      <c r="G475" s="29"/>
    </row>
    <row r="476" spans="6:7" x14ac:dyDescent="0.2">
      <c r="F476" s="29"/>
      <c r="G476" s="29"/>
    </row>
    <row r="477" spans="6:7" x14ac:dyDescent="0.2">
      <c r="F477" s="29"/>
      <c r="G477" s="29"/>
    </row>
    <row r="478" spans="6:7" x14ac:dyDescent="0.2">
      <c r="F478" s="29"/>
      <c r="G478" s="29"/>
    </row>
    <row r="479" spans="6:7" x14ac:dyDescent="0.2">
      <c r="F479" s="29"/>
      <c r="G479" s="29"/>
    </row>
    <row r="480" spans="6:7" x14ac:dyDescent="0.2">
      <c r="F480" s="29"/>
      <c r="G480" s="29"/>
    </row>
    <row r="481" spans="6:7" x14ac:dyDescent="0.2">
      <c r="F481" s="29"/>
      <c r="G481" s="29"/>
    </row>
    <row r="482" spans="6:7" x14ac:dyDescent="0.2">
      <c r="F482" s="29"/>
      <c r="G482" s="29"/>
    </row>
    <row r="483" spans="6:7" x14ac:dyDescent="0.2">
      <c r="F483" s="29"/>
      <c r="G483" s="29"/>
    </row>
    <row r="484" spans="6:7" x14ac:dyDescent="0.2">
      <c r="F484" s="29"/>
      <c r="G484" s="29"/>
    </row>
    <row r="485" spans="6:7" x14ac:dyDescent="0.2">
      <c r="F485" s="29"/>
      <c r="G485" s="29"/>
    </row>
    <row r="486" spans="6:7" x14ac:dyDescent="0.2">
      <c r="F486" s="29"/>
      <c r="G486" s="29"/>
    </row>
    <row r="487" spans="6:7" x14ac:dyDescent="0.2">
      <c r="F487" s="29"/>
      <c r="G487" s="29"/>
    </row>
    <row r="488" spans="6:7" x14ac:dyDescent="0.2">
      <c r="F488" s="29"/>
      <c r="G488" s="29"/>
    </row>
    <row r="489" spans="6:7" x14ac:dyDescent="0.2">
      <c r="F489" s="29"/>
      <c r="G489" s="29"/>
    </row>
    <row r="490" spans="6:7" x14ac:dyDescent="0.2">
      <c r="F490" s="29"/>
      <c r="G490" s="29"/>
    </row>
    <row r="491" spans="6:7" x14ac:dyDescent="0.2">
      <c r="F491" s="29"/>
      <c r="G491" s="29"/>
    </row>
    <row r="492" spans="6:7" x14ac:dyDescent="0.2">
      <c r="F492" s="29"/>
      <c r="G492" s="29"/>
    </row>
    <row r="493" spans="6:7" x14ac:dyDescent="0.2">
      <c r="F493" s="29"/>
      <c r="G493" s="29"/>
    </row>
    <row r="494" spans="6:7" x14ac:dyDescent="0.2">
      <c r="F494" s="29"/>
      <c r="G494" s="29"/>
    </row>
    <row r="495" spans="6:7" x14ac:dyDescent="0.2">
      <c r="F495" s="29"/>
      <c r="G495" s="29"/>
    </row>
    <row r="496" spans="6:7" x14ac:dyDescent="0.2">
      <c r="F496" s="29"/>
      <c r="G496" s="29"/>
    </row>
    <row r="497" spans="6:7" x14ac:dyDescent="0.2">
      <c r="F497" s="29"/>
      <c r="G497" s="29"/>
    </row>
    <row r="498" spans="6:7" x14ac:dyDescent="0.2">
      <c r="F498" s="29"/>
      <c r="G498" s="29"/>
    </row>
    <row r="499" spans="6:7" x14ac:dyDescent="0.2">
      <c r="F499" s="29"/>
      <c r="G499" s="29"/>
    </row>
    <row r="500" spans="6:7" x14ac:dyDescent="0.2">
      <c r="F500" s="29"/>
      <c r="G500" s="29"/>
    </row>
    <row r="501" spans="6:7" x14ac:dyDescent="0.2">
      <c r="F501" s="29"/>
      <c r="G501" s="29"/>
    </row>
    <row r="502" spans="6:7" x14ac:dyDescent="0.2">
      <c r="F502" s="29"/>
      <c r="G502" s="29"/>
    </row>
    <row r="503" spans="6:7" x14ac:dyDescent="0.2">
      <c r="F503" s="29"/>
      <c r="G503" s="29"/>
    </row>
    <row r="504" spans="6:7" x14ac:dyDescent="0.2">
      <c r="F504" s="29"/>
      <c r="G504" s="29"/>
    </row>
    <row r="505" spans="6:7" x14ac:dyDescent="0.2">
      <c r="F505" s="29"/>
      <c r="G505" s="29"/>
    </row>
    <row r="506" spans="6:7" x14ac:dyDescent="0.2">
      <c r="F506" s="29"/>
      <c r="G506" s="29"/>
    </row>
    <row r="507" spans="6:7" x14ac:dyDescent="0.2">
      <c r="F507" s="29"/>
      <c r="G507" s="29"/>
    </row>
    <row r="508" spans="6:7" x14ac:dyDescent="0.2">
      <c r="F508" s="29"/>
      <c r="G508" s="29"/>
    </row>
    <row r="509" spans="6:7" x14ac:dyDescent="0.2">
      <c r="F509" s="29"/>
      <c r="G509" s="29"/>
    </row>
    <row r="510" spans="6:7" x14ac:dyDescent="0.2">
      <c r="F510" s="29"/>
      <c r="G510" s="29"/>
    </row>
    <row r="511" spans="6:7" x14ac:dyDescent="0.2">
      <c r="F511" s="29"/>
      <c r="G511" s="29"/>
    </row>
    <row r="512" spans="6:7" x14ac:dyDescent="0.2">
      <c r="F512" s="29"/>
      <c r="G512" s="29"/>
    </row>
    <row r="513" spans="6:7" x14ac:dyDescent="0.2">
      <c r="F513" s="29"/>
      <c r="G513" s="29"/>
    </row>
    <row r="514" spans="6:7" x14ac:dyDescent="0.2">
      <c r="F514" s="29"/>
      <c r="G514" s="29"/>
    </row>
    <row r="515" spans="6:7" x14ac:dyDescent="0.2">
      <c r="F515" s="29"/>
      <c r="G515" s="29"/>
    </row>
    <row r="516" spans="6:7" x14ac:dyDescent="0.2">
      <c r="F516" s="29"/>
      <c r="G516" s="29"/>
    </row>
    <row r="517" spans="6:7" x14ac:dyDescent="0.2">
      <c r="F517" s="29"/>
      <c r="G517" s="29"/>
    </row>
    <row r="518" spans="6:7" x14ac:dyDescent="0.2">
      <c r="F518" s="29"/>
      <c r="G518" s="29"/>
    </row>
    <row r="519" spans="6:7" x14ac:dyDescent="0.2">
      <c r="F519" s="29"/>
      <c r="G519" s="29"/>
    </row>
    <row r="520" spans="6:7" x14ac:dyDescent="0.2">
      <c r="F520" s="29"/>
      <c r="G520" s="29"/>
    </row>
    <row r="521" spans="6:7" x14ac:dyDescent="0.2">
      <c r="F521" s="29"/>
      <c r="G521" s="29"/>
    </row>
    <row r="522" spans="6:7" x14ac:dyDescent="0.2">
      <c r="F522" s="29"/>
      <c r="G522" s="29"/>
    </row>
    <row r="523" spans="6:7" x14ac:dyDescent="0.2">
      <c r="F523" s="29"/>
      <c r="G523" s="29"/>
    </row>
    <row r="524" spans="6:7" x14ac:dyDescent="0.2">
      <c r="F524" s="29"/>
      <c r="G524" s="29"/>
    </row>
    <row r="525" spans="6:7" x14ac:dyDescent="0.2">
      <c r="F525" s="29"/>
      <c r="G525" s="29"/>
    </row>
    <row r="526" spans="6:7" x14ac:dyDescent="0.2">
      <c r="F526" s="29"/>
      <c r="G526" s="29"/>
    </row>
    <row r="527" spans="6:7" x14ac:dyDescent="0.2">
      <c r="F527" s="29"/>
      <c r="G527" s="29"/>
    </row>
    <row r="528" spans="6:7" x14ac:dyDescent="0.2">
      <c r="F528" s="29"/>
      <c r="G528" s="29"/>
    </row>
    <row r="529" spans="6:7" x14ac:dyDescent="0.2">
      <c r="F529" s="29"/>
      <c r="G529" s="29"/>
    </row>
    <row r="530" spans="6:7" x14ac:dyDescent="0.2">
      <c r="F530" s="29"/>
      <c r="G530" s="29"/>
    </row>
    <row r="531" spans="6:7" x14ac:dyDescent="0.2">
      <c r="F531" s="29"/>
      <c r="G531" s="29"/>
    </row>
    <row r="532" spans="6:7" x14ac:dyDescent="0.2">
      <c r="F532" s="29"/>
      <c r="G532" s="29"/>
    </row>
    <row r="533" spans="6:7" x14ac:dyDescent="0.2">
      <c r="F533" s="29"/>
      <c r="G533" s="29"/>
    </row>
    <row r="534" spans="6:7" x14ac:dyDescent="0.2">
      <c r="F534" s="29"/>
      <c r="G534" s="29"/>
    </row>
    <row r="535" spans="6:7" x14ac:dyDescent="0.2">
      <c r="F535" s="29"/>
      <c r="G535" s="29"/>
    </row>
    <row r="536" spans="6:7" x14ac:dyDescent="0.2">
      <c r="F536" s="29"/>
      <c r="G536" s="29"/>
    </row>
    <row r="537" spans="6:7" x14ac:dyDescent="0.2">
      <c r="F537" s="29"/>
      <c r="G537" s="29"/>
    </row>
    <row r="538" spans="6:7" x14ac:dyDescent="0.2">
      <c r="F538" s="29"/>
      <c r="G538" s="29"/>
    </row>
    <row r="539" spans="6:7" x14ac:dyDescent="0.2">
      <c r="F539" s="29"/>
      <c r="G539" s="29"/>
    </row>
    <row r="540" spans="6:7" x14ac:dyDescent="0.2">
      <c r="F540" s="29"/>
      <c r="G540" s="29"/>
    </row>
    <row r="541" spans="6:7" x14ac:dyDescent="0.2">
      <c r="F541" s="29"/>
      <c r="G541" s="29"/>
    </row>
    <row r="542" spans="6:7" x14ac:dyDescent="0.2">
      <c r="F542" s="29"/>
      <c r="G542" s="29"/>
    </row>
    <row r="543" spans="6:7" x14ac:dyDescent="0.2">
      <c r="F543" s="29"/>
      <c r="G543" s="29"/>
    </row>
    <row r="544" spans="6:7" x14ac:dyDescent="0.2">
      <c r="F544" s="29"/>
      <c r="G544" s="29"/>
    </row>
    <row r="545" spans="6:7" x14ac:dyDescent="0.2">
      <c r="F545" s="29"/>
      <c r="G545" s="29"/>
    </row>
    <row r="546" spans="6:7" x14ac:dyDescent="0.2">
      <c r="F546" s="29"/>
      <c r="G546" s="29"/>
    </row>
    <row r="547" spans="6:7" x14ac:dyDescent="0.2">
      <c r="F547" s="29"/>
      <c r="G547" s="29"/>
    </row>
    <row r="548" spans="6:7" x14ac:dyDescent="0.2">
      <c r="F548" s="29"/>
      <c r="G548" s="29"/>
    </row>
    <row r="549" spans="6:7" x14ac:dyDescent="0.2">
      <c r="F549" s="29"/>
      <c r="G549" s="29"/>
    </row>
    <row r="550" spans="6:7" x14ac:dyDescent="0.2">
      <c r="F550" s="29"/>
      <c r="G550" s="29"/>
    </row>
    <row r="551" spans="6:7" x14ac:dyDescent="0.2">
      <c r="F551" s="29"/>
      <c r="G551" s="29"/>
    </row>
    <row r="552" spans="6:7" x14ac:dyDescent="0.2">
      <c r="F552" s="29"/>
      <c r="G552" s="29"/>
    </row>
    <row r="553" spans="6:7" x14ac:dyDescent="0.2">
      <c r="F553" s="29"/>
      <c r="G553" s="29"/>
    </row>
    <row r="554" spans="6:7" x14ac:dyDescent="0.2">
      <c r="F554" s="29"/>
      <c r="G554" s="29"/>
    </row>
    <row r="555" spans="6:7" x14ac:dyDescent="0.2">
      <c r="F555" s="29"/>
      <c r="G555" s="29"/>
    </row>
    <row r="556" spans="6:7" x14ac:dyDescent="0.2">
      <c r="F556" s="29"/>
      <c r="G556" s="29"/>
    </row>
    <row r="557" spans="6:7" x14ac:dyDescent="0.2">
      <c r="F557" s="29"/>
      <c r="G557" s="29"/>
    </row>
    <row r="558" spans="6:7" x14ac:dyDescent="0.2">
      <c r="F558" s="29"/>
      <c r="G558" s="29"/>
    </row>
    <row r="559" spans="6:7" x14ac:dyDescent="0.2">
      <c r="F559" s="29"/>
      <c r="G559" s="29"/>
    </row>
    <row r="560" spans="6:7" x14ac:dyDescent="0.2">
      <c r="F560" s="29"/>
      <c r="G560" s="29"/>
    </row>
    <row r="561" spans="6:7" x14ac:dyDescent="0.2">
      <c r="F561" s="29"/>
      <c r="G561" s="29"/>
    </row>
    <row r="562" spans="6:7" x14ac:dyDescent="0.2">
      <c r="F562" s="29"/>
      <c r="G562" s="29"/>
    </row>
    <row r="563" spans="6:7" x14ac:dyDescent="0.2">
      <c r="F563" s="29"/>
      <c r="G563" s="29"/>
    </row>
    <row r="564" spans="6:7" x14ac:dyDescent="0.2">
      <c r="F564" s="29"/>
      <c r="G564" s="29"/>
    </row>
    <row r="565" spans="6:7" x14ac:dyDescent="0.2">
      <c r="F565" s="29"/>
      <c r="G565" s="29"/>
    </row>
    <row r="566" spans="6:7" x14ac:dyDescent="0.2">
      <c r="F566" s="29"/>
      <c r="G566" s="29"/>
    </row>
    <row r="567" spans="6:7" x14ac:dyDescent="0.2">
      <c r="F567" s="29"/>
      <c r="G567" s="29"/>
    </row>
    <row r="568" spans="6:7" x14ac:dyDescent="0.2">
      <c r="F568" s="29"/>
      <c r="G568" s="29"/>
    </row>
    <row r="569" spans="6:7" x14ac:dyDescent="0.2">
      <c r="F569" s="29"/>
      <c r="G569" s="29"/>
    </row>
    <row r="570" spans="6:7" x14ac:dyDescent="0.2">
      <c r="F570" s="29"/>
      <c r="G570" s="29"/>
    </row>
    <row r="571" spans="6:7" x14ac:dyDescent="0.2">
      <c r="F571" s="29"/>
      <c r="G571" s="29"/>
    </row>
    <row r="572" spans="6:7" x14ac:dyDescent="0.2">
      <c r="F572" s="29"/>
      <c r="G572" s="29"/>
    </row>
    <row r="573" spans="6:7" x14ac:dyDescent="0.2">
      <c r="F573" s="29"/>
      <c r="G573" s="29"/>
    </row>
    <row r="574" spans="6:7" x14ac:dyDescent="0.2">
      <c r="F574" s="29"/>
      <c r="G574" s="29"/>
    </row>
    <row r="575" spans="6:7" x14ac:dyDescent="0.2">
      <c r="F575" s="29"/>
      <c r="G575" s="29"/>
    </row>
    <row r="576" spans="6:7" x14ac:dyDescent="0.2">
      <c r="F576" s="29"/>
      <c r="G576" s="29"/>
    </row>
    <row r="577" spans="6:7" x14ac:dyDescent="0.2">
      <c r="F577" s="29"/>
      <c r="G577" s="29"/>
    </row>
    <row r="578" spans="6:7" x14ac:dyDescent="0.2">
      <c r="F578" s="29"/>
      <c r="G578" s="29"/>
    </row>
    <row r="579" spans="6:7" x14ac:dyDescent="0.2">
      <c r="F579" s="29"/>
      <c r="G579" s="29"/>
    </row>
    <row r="580" spans="6:7" x14ac:dyDescent="0.2">
      <c r="F580" s="29"/>
      <c r="G580" s="29"/>
    </row>
    <row r="581" spans="6:7" x14ac:dyDescent="0.2">
      <c r="F581" s="29"/>
      <c r="G581" s="29"/>
    </row>
    <row r="582" spans="6:7" x14ac:dyDescent="0.2">
      <c r="F582" s="29"/>
      <c r="G582" s="29"/>
    </row>
    <row r="583" spans="6:7" x14ac:dyDescent="0.2">
      <c r="F583" s="29"/>
      <c r="G583" s="29"/>
    </row>
    <row r="584" spans="6:7" x14ac:dyDescent="0.2">
      <c r="F584" s="29"/>
      <c r="G584" s="29"/>
    </row>
    <row r="585" spans="6:7" x14ac:dyDescent="0.2">
      <c r="F585" s="29"/>
      <c r="G585" s="29"/>
    </row>
    <row r="586" spans="6:7" x14ac:dyDescent="0.2">
      <c r="F586" s="29"/>
      <c r="G586" s="29"/>
    </row>
    <row r="587" spans="6:7" x14ac:dyDescent="0.2">
      <c r="F587" s="29"/>
      <c r="G587" s="29"/>
    </row>
    <row r="588" spans="6:7" x14ac:dyDescent="0.2">
      <c r="F588" s="29"/>
      <c r="G588" s="29"/>
    </row>
    <row r="589" spans="6:7" x14ac:dyDescent="0.2">
      <c r="F589" s="29"/>
      <c r="G589" s="29"/>
    </row>
    <row r="590" spans="6:7" x14ac:dyDescent="0.2">
      <c r="F590" s="29"/>
      <c r="G590" s="29"/>
    </row>
    <row r="591" spans="6:7" x14ac:dyDescent="0.2">
      <c r="F591" s="29"/>
      <c r="G591" s="29"/>
    </row>
    <row r="592" spans="6:7" x14ac:dyDescent="0.2">
      <c r="F592" s="29"/>
      <c r="G592" s="29"/>
    </row>
    <row r="593" spans="6:7" x14ac:dyDescent="0.2">
      <c r="F593" s="29"/>
      <c r="G593" s="29"/>
    </row>
    <row r="594" spans="6:7" x14ac:dyDescent="0.2">
      <c r="F594" s="29"/>
      <c r="G594" s="29"/>
    </row>
    <row r="595" spans="6:7" x14ac:dyDescent="0.2">
      <c r="F595" s="29"/>
      <c r="G595" s="29"/>
    </row>
    <row r="596" spans="6:7" x14ac:dyDescent="0.2">
      <c r="F596" s="29"/>
      <c r="G596" s="29"/>
    </row>
    <row r="597" spans="6:7" x14ac:dyDescent="0.2">
      <c r="F597" s="29"/>
      <c r="G597" s="29"/>
    </row>
    <row r="598" spans="6:7" x14ac:dyDescent="0.2">
      <c r="F598" s="29"/>
      <c r="G598" s="29"/>
    </row>
    <row r="599" spans="6:7" x14ac:dyDescent="0.2">
      <c r="F599" s="29"/>
      <c r="G599" s="29"/>
    </row>
    <row r="600" spans="6:7" x14ac:dyDescent="0.2">
      <c r="F600" s="29"/>
      <c r="G600" s="29"/>
    </row>
    <row r="601" spans="6:7" x14ac:dyDescent="0.2">
      <c r="F601" s="29"/>
      <c r="G601" s="29"/>
    </row>
    <row r="602" spans="6:7" x14ac:dyDescent="0.2">
      <c r="F602" s="29"/>
      <c r="G602" s="29"/>
    </row>
    <row r="603" spans="6:7" x14ac:dyDescent="0.2">
      <c r="F603" s="29"/>
      <c r="G603" s="29"/>
    </row>
    <row r="604" spans="6:7" x14ac:dyDescent="0.2">
      <c r="F604" s="29"/>
      <c r="G604" s="29"/>
    </row>
    <row r="605" spans="6:7" x14ac:dyDescent="0.2">
      <c r="F605" s="29"/>
      <c r="G605" s="29"/>
    </row>
    <row r="606" spans="6:7" x14ac:dyDescent="0.2">
      <c r="F606" s="29"/>
      <c r="G606" s="29"/>
    </row>
    <row r="607" spans="6:7" x14ac:dyDescent="0.2">
      <c r="F607" s="29"/>
      <c r="G607" s="29"/>
    </row>
    <row r="608" spans="6:7" x14ac:dyDescent="0.2">
      <c r="F608" s="29"/>
      <c r="G608" s="29"/>
    </row>
    <row r="609" spans="6:7" x14ac:dyDescent="0.2">
      <c r="F609" s="29"/>
      <c r="G609" s="29"/>
    </row>
    <row r="610" spans="6:7" x14ac:dyDescent="0.2">
      <c r="F610" s="29"/>
      <c r="G610" s="29"/>
    </row>
    <row r="611" spans="6:7" x14ac:dyDescent="0.2">
      <c r="F611" s="29"/>
      <c r="G611" s="29"/>
    </row>
    <row r="612" spans="6:7" x14ac:dyDescent="0.2">
      <c r="F612" s="29"/>
      <c r="G612" s="29"/>
    </row>
    <row r="613" spans="6:7" x14ac:dyDescent="0.2">
      <c r="F613" s="29"/>
      <c r="G613" s="29"/>
    </row>
    <row r="614" spans="6:7" x14ac:dyDescent="0.2">
      <c r="F614" s="29"/>
      <c r="G614" s="29"/>
    </row>
    <row r="615" spans="6:7" x14ac:dyDescent="0.2">
      <c r="F615" s="29"/>
      <c r="G615" s="29"/>
    </row>
    <row r="616" spans="6:7" x14ac:dyDescent="0.2">
      <c r="F616" s="29"/>
      <c r="G616" s="29"/>
    </row>
    <row r="617" spans="6:7" x14ac:dyDescent="0.2">
      <c r="F617" s="29"/>
      <c r="G617" s="29"/>
    </row>
    <row r="618" spans="6:7" x14ac:dyDescent="0.2">
      <c r="F618" s="29"/>
      <c r="G618" s="29"/>
    </row>
    <row r="619" spans="6:7" x14ac:dyDescent="0.2">
      <c r="F619" s="29"/>
      <c r="G619" s="29"/>
    </row>
    <row r="620" spans="6:7" x14ac:dyDescent="0.2">
      <c r="F620" s="29"/>
      <c r="G620" s="29"/>
    </row>
    <row r="621" spans="6:7" x14ac:dyDescent="0.2">
      <c r="F621" s="29"/>
      <c r="G621" s="29"/>
    </row>
    <row r="622" spans="6:7" x14ac:dyDescent="0.2">
      <c r="F622" s="29"/>
      <c r="G622" s="29"/>
    </row>
    <row r="623" spans="6:7" x14ac:dyDescent="0.2">
      <c r="F623" s="29"/>
      <c r="G623" s="29"/>
    </row>
    <row r="624" spans="6:7" x14ac:dyDescent="0.2">
      <c r="F624" s="29"/>
      <c r="G624" s="29"/>
    </row>
    <row r="625" spans="6:7" x14ac:dyDescent="0.2">
      <c r="F625" s="29"/>
      <c r="G625" s="29"/>
    </row>
    <row r="626" spans="6:7" x14ac:dyDescent="0.2">
      <c r="F626" s="29"/>
      <c r="G626" s="29"/>
    </row>
    <row r="627" spans="6:7" x14ac:dyDescent="0.2">
      <c r="F627" s="29"/>
      <c r="G627" s="29"/>
    </row>
    <row r="628" spans="6:7" x14ac:dyDescent="0.2">
      <c r="F628" s="29"/>
      <c r="G628" s="29"/>
    </row>
    <row r="629" spans="6:7" x14ac:dyDescent="0.2">
      <c r="F629" s="29"/>
      <c r="G629" s="29"/>
    </row>
    <row r="630" spans="6:7" x14ac:dyDescent="0.2">
      <c r="F630" s="29"/>
      <c r="G630" s="29"/>
    </row>
    <row r="631" spans="6:7" x14ac:dyDescent="0.2">
      <c r="F631" s="29"/>
      <c r="G631" s="29"/>
    </row>
    <row r="632" spans="6:7" x14ac:dyDescent="0.2">
      <c r="F632" s="29"/>
      <c r="G632" s="29"/>
    </row>
    <row r="633" spans="6:7" x14ac:dyDescent="0.2">
      <c r="F633" s="29"/>
      <c r="G633" s="29"/>
    </row>
    <row r="634" spans="6:7" x14ac:dyDescent="0.2">
      <c r="F634" s="29"/>
      <c r="G634" s="29"/>
    </row>
    <row r="635" spans="6:7" x14ac:dyDescent="0.2">
      <c r="F635" s="29"/>
      <c r="G635" s="29"/>
    </row>
    <row r="636" spans="6:7" x14ac:dyDescent="0.2">
      <c r="F636" s="29"/>
      <c r="G636" s="29"/>
    </row>
    <row r="637" spans="6:7" x14ac:dyDescent="0.2">
      <c r="F637" s="29"/>
      <c r="G637" s="29"/>
    </row>
    <row r="638" spans="6:7" x14ac:dyDescent="0.2">
      <c r="F638" s="29"/>
      <c r="G638" s="29"/>
    </row>
    <row r="639" spans="6:7" x14ac:dyDescent="0.2">
      <c r="F639" s="29"/>
      <c r="G639" s="29"/>
    </row>
    <row r="640" spans="6:7" x14ac:dyDescent="0.2">
      <c r="F640" s="29"/>
      <c r="G640" s="29"/>
    </row>
    <row r="641" spans="6:7" x14ac:dyDescent="0.2">
      <c r="F641" s="29"/>
      <c r="G641" s="29"/>
    </row>
    <row r="642" spans="6:7" x14ac:dyDescent="0.2">
      <c r="F642" s="29"/>
      <c r="G642" s="29"/>
    </row>
    <row r="643" spans="6:7" x14ac:dyDescent="0.2">
      <c r="F643" s="29"/>
      <c r="G643" s="29"/>
    </row>
    <row r="644" spans="6:7" x14ac:dyDescent="0.2">
      <c r="F644" s="29"/>
      <c r="G644" s="29"/>
    </row>
    <row r="645" spans="6:7" x14ac:dyDescent="0.2">
      <c r="F645" s="29"/>
      <c r="G645" s="29"/>
    </row>
    <row r="646" spans="6:7" x14ac:dyDescent="0.2">
      <c r="F646" s="29"/>
      <c r="G646" s="29"/>
    </row>
    <row r="647" spans="6:7" x14ac:dyDescent="0.2">
      <c r="F647" s="29"/>
      <c r="G647" s="29"/>
    </row>
    <row r="648" spans="6:7" x14ac:dyDescent="0.2">
      <c r="F648" s="29"/>
      <c r="G648" s="29"/>
    </row>
    <row r="649" spans="6:7" x14ac:dyDescent="0.2">
      <c r="F649" s="29"/>
      <c r="G649" s="29"/>
    </row>
    <row r="650" spans="6:7" x14ac:dyDescent="0.2">
      <c r="F650" s="29"/>
      <c r="G650" s="29"/>
    </row>
    <row r="651" spans="6:7" x14ac:dyDescent="0.2">
      <c r="F651" s="29"/>
      <c r="G651" s="29"/>
    </row>
    <row r="652" spans="6:7" x14ac:dyDescent="0.2">
      <c r="F652" s="29"/>
      <c r="G652" s="29"/>
    </row>
    <row r="653" spans="6:7" x14ac:dyDescent="0.2">
      <c r="F653" s="29"/>
      <c r="G653" s="29"/>
    </row>
    <row r="654" spans="6:7" x14ac:dyDescent="0.2">
      <c r="F654" s="29"/>
      <c r="G654" s="29"/>
    </row>
    <row r="655" spans="6:7" x14ac:dyDescent="0.2">
      <c r="F655" s="29"/>
      <c r="G655" s="29"/>
    </row>
    <row r="656" spans="6:7" x14ac:dyDescent="0.2">
      <c r="F656" s="29"/>
      <c r="G656" s="29"/>
    </row>
    <row r="657" spans="6:7" x14ac:dyDescent="0.2">
      <c r="F657" s="29"/>
      <c r="G657" s="29"/>
    </row>
    <row r="658" spans="6:7" x14ac:dyDescent="0.2">
      <c r="F658" s="29"/>
      <c r="G658" s="29"/>
    </row>
    <row r="659" spans="6:7" x14ac:dyDescent="0.2">
      <c r="F659" s="29"/>
      <c r="G659" s="29"/>
    </row>
    <row r="660" spans="6:7" x14ac:dyDescent="0.2">
      <c r="F660" s="29"/>
      <c r="G660" s="29"/>
    </row>
    <row r="661" spans="6:7" x14ac:dyDescent="0.2">
      <c r="F661" s="29"/>
      <c r="G661" s="29"/>
    </row>
    <row r="662" spans="6:7" x14ac:dyDescent="0.2">
      <c r="F662" s="29"/>
      <c r="G662" s="29"/>
    </row>
    <row r="663" spans="6:7" x14ac:dyDescent="0.2">
      <c r="F663" s="29"/>
      <c r="G663" s="29"/>
    </row>
    <row r="664" spans="6:7" x14ac:dyDescent="0.2">
      <c r="F664" s="29"/>
      <c r="G664" s="29"/>
    </row>
    <row r="665" spans="6:7" x14ac:dyDescent="0.2">
      <c r="F665" s="29"/>
      <c r="G665" s="29"/>
    </row>
    <row r="666" spans="6:7" x14ac:dyDescent="0.2">
      <c r="F666" s="29"/>
      <c r="G666" s="29"/>
    </row>
    <row r="667" spans="6:7" x14ac:dyDescent="0.2">
      <c r="F667" s="29"/>
      <c r="G667" s="29"/>
    </row>
    <row r="668" spans="6:7" x14ac:dyDescent="0.2">
      <c r="F668" s="29"/>
      <c r="G668" s="29"/>
    </row>
    <row r="669" spans="6:7" x14ac:dyDescent="0.2">
      <c r="F669" s="29"/>
      <c r="G669" s="29"/>
    </row>
    <row r="670" spans="6:7" x14ac:dyDescent="0.2">
      <c r="F670" s="29"/>
      <c r="G670" s="29"/>
    </row>
    <row r="671" spans="6:7" x14ac:dyDescent="0.2">
      <c r="F671" s="29"/>
      <c r="G671" s="29"/>
    </row>
    <row r="672" spans="6:7" x14ac:dyDescent="0.2">
      <c r="F672" s="29"/>
      <c r="G672" s="29"/>
    </row>
    <row r="673" spans="6:7" x14ac:dyDescent="0.2">
      <c r="F673" s="29"/>
      <c r="G673" s="29"/>
    </row>
    <row r="674" spans="6:7" x14ac:dyDescent="0.2">
      <c r="F674" s="29"/>
      <c r="G674" s="29"/>
    </row>
    <row r="675" spans="6:7" x14ac:dyDescent="0.2">
      <c r="F675" s="29"/>
      <c r="G675" s="29"/>
    </row>
    <row r="676" spans="6:7" x14ac:dyDescent="0.2">
      <c r="F676" s="29"/>
      <c r="G676" s="29"/>
    </row>
    <row r="677" spans="6:7" x14ac:dyDescent="0.2">
      <c r="F677" s="29"/>
      <c r="G677" s="29"/>
    </row>
    <row r="678" spans="6:7" x14ac:dyDescent="0.2">
      <c r="F678" s="29"/>
      <c r="G678" s="29"/>
    </row>
    <row r="679" spans="6:7" x14ac:dyDescent="0.2">
      <c r="F679" s="29"/>
      <c r="G679" s="29"/>
    </row>
    <row r="680" spans="6:7" x14ac:dyDescent="0.2">
      <c r="F680" s="29"/>
      <c r="G680" s="29"/>
    </row>
    <row r="681" spans="6:7" x14ac:dyDescent="0.2">
      <c r="F681" s="29"/>
      <c r="G681" s="29"/>
    </row>
    <row r="682" spans="6:7" x14ac:dyDescent="0.2">
      <c r="F682" s="29"/>
      <c r="G682" s="29"/>
    </row>
    <row r="683" spans="6:7" x14ac:dyDescent="0.2">
      <c r="F683" s="29"/>
      <c r="G683" s="29"/>
    </row>
    <row r="684" spans="6:7" x14ac:dyDescent="0.2">
      <c r="F684" s="29"/>
      <c r="G684" s="29"/>
    </row>
    <row r="685" spans="6:7" x14ac:dyDescent="0.2">
      <c r="F685" s="29"/>
      <c r="G685" s="29"/>
    </row>
    <row r="686" spans="6:7" x14ac:dyDescent="0.2">
      <c r="F686" s="29"/>
      <c r="G686" s="29"/>
    </row>
    <row r="687" spans="6:7" x14ac:dyDescent="0.2">
      <c r="F687" s="29"/>
      <c r="G687" s="29"/>
    </row>
    <row r="688" spans="6:7" x14ac:dyDescent="0.2">
      <c r="F688" s="29"/>
      <c r="G688" s="29"/>
    </row>
    <row r="689" spans="6:7" x14ac:dyDescent="0.2">
      <c r="F689" s="29"/>
      <c r="G689" s="29"/>
    </row>
    <row r="690" spans="6:7" x14ac:dyDescent="0.2">
      <c r="F690" s="29"/>
      <c r="G690" s="29"/>
    </row>
    <row r="691" spans="6:7" x14ac:dyDescent="0.2">
      <c r="F691" s="29"/>
      <c r="G691" s="29"/>
    </row>
    <row r="692" spans="6:7" x14ac:dyDescent="0.2">
      <c r="F692" s="29"/>
      <c r="G692" s="29"/>
    </row>
    <row r="693" spans="6:7" x14ac:dyDescent="0.2">
      <c r="F693" s="29"/>
      <c r="G693" s="29"/>
    </row>
    <row r="694" spans="6:7" x14ac:dyDescent="0.2">
      <c r="F694" s="29"/>
      <c r="G694" s="29"/>
    </row>
    <row r="695" spans="6:7" x14ac:dyDescent="0.2">
      <c r="F695" s="29"/>
      <c r="G695" s="29"/>
    </row>
    <row r="696" spans="6:7" x14ac:dyDescent="0.2">
      <c r="F696" s="29"/>
      <c r="G696" s="29"/>
    </row>
    <row r="697" spans="6:7" x14ac:dyDescent="0.2">
      <c r="F697" s="29"/>
      <c r="G697" s="29"/>
    </row>
    <row r="698" spans="6:7" x14ac:dyDescent="0.2">
      <c r="F698" s="29"/>
      <c r="G698" s="29"/>
    </row>
    <row r="699" spans="6:7" x14ac:dyDescent="0.2">
      <c r="F699" s="29"/>
      <c r="G699" s="29"/>
    </row>
    <row r="700" spans="6:7" x14ac:dyDescent="0.2">
      <c r="F700" s="29"/>
      <c r="G700" s="29"/>
    </row>
    <row r="701" spans="6:7" x14ac:dyDescent="0.2">
      <c r="F701" s="29"/>
      <c r="G701" s="29"/>
    </row>
    <row r="702" spans="6:7" x14ac:dyDescent="0.2">
      <c r="F702" s="29"/>
      <c r="G702" s="29"/>
    </row>
    <row r="703" spans="6:7" x14ac:dyDescent="0.2">
      <c r="F703" s="29"/>
      <c r="G703" s="29"/>
    </row>
    <row r="704" spans="6:7" x14ac:dyDescent="0.2">
      <c r="F704" s="29"/>
      <c r="G704" s="29"/>
    </row>
    <row r="705" spans="6:7" x14ac:dyDescent="0.2">
      <c r="F705" s="29"/>
      <c r="G705" s="29"/>
    </row>
    <row r="706" spans="6:7" x14ac:dyDescent="0.2">
      <c r="F706" s="29"/>
      <c r="G706" s="29"/>
    </row>
    <row r="707" spans="6:7" x14ac:dyDescent="0.2">
      <c r="F707" s="29"/>
      <c r="G707" s="29"/>
    </row>
    <row r="708" spans="6:7" x14ac:dyDescent="0.2">
      <c r="F708" s="29"/>
      <c r="G708" s="29"/>
    </row>
    <row r="709" spans="6:7" x14ac:dyDescent="0.2">
      <c r="F709" s="29"/>
      <c r="G709" s="29"/>
    </row>
    <row r="710" spans="6:7" x14ac:dyDescent="0.2">
      <c r="F710" s="29"/>
      <c r="G710" s="29"/>
    </row>
    <row r="711" spans="6:7" x14ac:dyDescent="0.2">
      <c r="F711" s="29"/>
      <c r="G711" s="29"/>
    </row>
    <row r="712" spans="6:7" x14ac:dyDescent="0.2">
      <c r="F712" s="29"/>
      <c r="G712" s="29"/>
    </row>
    <row r="713" spans="6:7" x14ac:dyDescent="0.2">
      <c r="F713" s="29"/>
      <c r="G713" s="29"/>
    </row>
    <row r="714" spans="6:7" x14ac:dyDescent="0.2">
      <c r="F714" s="29"/>
      <c r="G714" s="29"/>
    </row>
    <row r="715" spans="6:7" x14ac:dyDescent="0.2">
      <c r="F715" s="29"/>
      <c r="G715" s="29"/>
    </row>
    <row r="716" spans="6:7" x14ac:dyDescent="0.2">
      <c r="F716" s="29"/>
      <c r="G716" s="29"/>
    </row>
    <row r="717" spans="6:7" x14ac:dyDescent="0.2">
      <c r="F717" s="29"/>
      <c r="G717" s="29"/>
    </row>
    <row r="718" spans="6:7" x14ac:dyDescent="0.2">
      <c r="F718" s="29"/>
      <c r="G718" s="29"/>
    </row>
    <row r="719" spans="6:7" x14ac:dyDescent="0.2">
      <c r="F719" s="29"/>
      <c r="G719" s="29"/>
    </row>
    <row r="720" spans="6:7" x14ac:dyDescent="0.2">
      <c r="F720" s="29"/>
      <c r="G720" s="29"/>
    </row>
    <row r="721" spans="6:7" x14ac:dyDescent="0.2">
      <c r="F721" s="29"/>
      <c r="G721" s="29"/>
    </row>
    <row r="722" spans="6:7" x14ac:dyDescent="0.2">
      <c r="F722" s="29"/>
      <c r="G722" s="29"/>
    </row>
    <row r="723" spans="6:7" x14ac:dyDescent="0.2">
      <c r="F723" s="29"/>
      <c r="G723" s="29"/>
    </row>
    <row r="724" spans="6:7" x14ac:dyDescent="0.2">
      <c r="F724" s="29"/>
      <c r="G724" s="29"/>
    </row>
    <row r="725" spans="6:7" x14ac:dyDescent="0.2">
      <c r="F725" s="29"/>
      <c r="G725" s="29"/>
    </row>
    <row r="726" spans="6:7" x14ac:dyDescent="0.2">
      <c r="F726" s="29"/>
      <c r="G726" s="29"/>
    </row>
    <row r="727" spans="6:7" x14ac:dyDescent="0.2">
      <c r="F727" s="29"/>
      <c r="G727" s="29"/>
    </row>
    <row r="728" spans="6:7" x14ac:dyDescent="0.2">
      <c r="F728" s="29"/>
      <c r="G728" s="29"/>
    </row>
    <row r="729" spans="6:7" x14ac:dyDescent="0.2">
      <c r="F729" s="29"/>
      <c r="G729" s="29"/>
    </row>
    <row r="730" spans="6:7" x14ac:dyDescent="0.2">
      <c r="F730" s="29"/>
      <c r="G730" s="29"/>
    </row>
    <row r="731" spans="6:7" x14ac:dyDescent="0.2">
      <c r="F731" s="29"/>
      <c r="G731" s="29"/>
    </row>
    <row r="732" spans="6:7" x14ac:dyDescent="0.2">
      <c r="F732" s="29"/>
      <c r="G732" s="29"/>
    </row>
    <row r="733" spans="6:7" x14ac:dyDescent="0.2">
      <c r="F733" s="29"/>
      <c r="G733" s="29"/>
    </row>
    <row r="734" spans="6:7" x14ac:dyDescent="0.2">
      <c r="F734" s="29"/>
      <c r="G734" s="29"/>
    </row>
    <row r="735" spans="6:7" x14ac:dyDescent="0.2">
      <c r="F735" s="29"/>
      <c r="G735" s="29"/>
    </row>
    <row r="736" spans="6:7" x14ac:dyDescent="0.2">
      <c r="F736" s="29"/>
      <c r="G736" s="29"/>
    </row>
    <row r="737" spans="6:7" x14ac:dyDescent="0.2">
      <c r="F737" s="29"/>
      <c r="G737" s="29"/>
    </row>
    <row r="738" spans="6:7" x14ac:dyDescent="0.2">
      <c r="F738" s="29"/>
      <c r="G738" s="29"/>
    </row>
    <row r="739" spans="6:7" x14ac:dyDescent="0.2">
      <c r="F739" s="29"/>
      <c r="G739" s="29"/>
    </row>
    <row r="740" spans="6:7" x14ac:dyDescent="0.2">
      <c r="F740" s="29"/>
      <c r="G740" s="29"/>
    </row>
    <row r="741" spans="6:7" x14ac:dyDescent="0.2">
      <c r="F741" s="29"/>
      <c r="G741" s="29"/>
    </row>
    <row r="742" spans="6:7" x14ac:dyDescent="0.2">
      <c r="F742" s="29"/>
      <c r="G742" s="29"/>
    </row>
    <row r="743" spans="6:7" x14ac:dyDescent="0.2">
      <c r="F743" s="29"/>
      <c r="G743" s="29"/>
    </row>
    <row r="744" spans="6:7" x14ac:dyDescent="0.2">
      <c r="F744" s="29"/>
      <c r="G744" s="29"/>
    </row>
    <row r="745" spans="6:7" x14ac:dyDescent="0.2">
      <c r="F745" s="29"/>
      <c r="G745" s="29"/>
    </row>
    <row r="746" spans="6:7" x14ac:dyDescent="0.2">
      <c r="F746" s="29"/>
      <c r="G746" s="29"/>
    </row>
    <row r="747" spans="6:7" x14ac:dyDescent="0.2">
      <c r="F747" s="29"/>
      <c r="G747" s="29"/>
    </row>
    <row r="748" spans="6:7" x14ac:dyDescent="0.2">
      <c r="F748" s="29"/>
      <c r="G748" s="29"/>
    </row>
    <row r="749" spans="6:7" x14ac:dyDescent="0.2">
      <c r="F749" s="29"/>
      <c r="G749" s="29"/>
    </row>
    <row r="750" spans="6:7" x14ac:dyDescent="0.2">
      <c r="F750" s="29"/>
      <c r="G750" s="29"/>
    </row>
    <row r="751" spans="6:7" x14ac:dyDescent="0.2">
      <c r="F751" s="29"/>
      <c r="G751" s="29"/>
    </row>
    <row r="752" spans="6:7" x14ac:dyDescent="0.2">
      <c r="F752" s="29"/>
      <c r="G752" s="29"/>
    </row>
    <row r="753" spans="6:7" x14ac:dyDescent="0.2">
      <c r="F753" s="29"/>
      <c r="G753" s="29"/>
    </row>
    <row r="754" spans="6:7" x14ac:dyDescent="0.2">
      <c r="F754" s="29"/>
      <c r="G754" s="29"/>
    </row>
    <row r="755" spans="6:7" x14ac:dyDescent="0.2">
      <c r="F755" s="29"/>
      <c r="G755" s="29"/>
    </row>
    <row r="756" spans="6:7" x14ac:dyDescent="0.2">
      <c r="F756" s="29"/>
      <c r="G756" s="29"/>
    </row>
    <row r="757" spans="6:7" x14ac:dyDescent="0.2">
      <c r="F757" s="29"/>
      <c r="G757" s="29"/>
    </row>
    <row r="758" spans="6:7" x14ac:dyDescent="0.2">
      <c r="F758" s="29"/>
      <c r="G758" s="29"/>
    </row>
    <row r="759" spans="6:7" x14ac:dyDescent="0.2">
      <c r="F759" s="29"/>
      <c r="G759" s="29"/>
    </row>
    <row r="760" spans="6:7" x14ac:dyDescent="0.2">
      <c r="F760" s="29"/>
      <c r="G760" s="29"/>
    </row>
    <row r="761" spans="6:7" x14ac:dyDescent="0.2">
      <c r="F761" s="29"/>
      <c r="G761" s="29"/>
    </row>
    <row r="762" spans="6:7" x14ac:dyDescent="0.2">
      <c r="F762" s="29"/>
      <c r="G762" s="29"/>
    </row>
    <row r="763" spans="6:7" x14ac:dyDescent="0.2">
      <c r="F763" s="29"/>
      <c r="G763" s="29"/>
    </row>
    <row r="764" spans="6:7" x14ac:dyDescent="0.2">
      <c r="F764" s="29"/>
      <c r="G764" s="29"/>
    </row>
    <row r="765" spans="6:7" x14ac:dyDescent="0.2">
      <c r="F765" s="29"/>
      <c r="G765" s="29"/>
    </row>
    <row r="766" spans="6:7" x14ac:dyDescent="0.2">
      <c r="F766" s="29"/>
      <c r="G766" s="29"/>
    </row>
    <row r="767" spans="6:7" x14ac:dyDescent="0.2">
      <c r="F767" s="29"/>
      <c r="G767" s="29"/>
    </row>
    <row r="768" spans="6:7" x14ac:dyDescent="0.2">
      <c r="F768" s="29"/>
      <c r="G768" s="29"/>
    </row>
    <row r="769" spans="6:7" x14ac:dyDescent="0.2">
      <c r="F769" s="29"/>
      <c r="G769" s="29"/>
    </row>
    <row r="770" spans="6:7" x14ac:dyDescent="0.2">
      <c r="F770" s="29"/>
      <c r="G770" s="29"/>
    </row>
    <row r="771" spans="6:7" x14ac:dyDescent="0.2">
      <c r="F771" s="29"/>
      <c r="G771" s="29"/>
    </row>
    <row r="772" spans="6:7" x14ac:dyDescent="0.2">
      <c r="F772" s="29"/>
      <c r="G772" s="29"/>
    </row>
    <row r="773" spans="6:7" x14ac:dyDescent="0.2">
      <c r="F773" s="29"/>
      <c r="G773" s="29"/>
    </row>
    <row r="774" spans="6:7" x14ac:dyDescent="0.2">
      <c r="F774" s="29"/>
      <c r="G774" s="29"/>
    </row>
    <row r="775" spans="6:7" x14ac:dyDescent="0.2">
      <c r="F775" s="29"/>
      <c r="G775" s="29"/>
    </row>
    <row r="776" spans="6:7" x14ac:dyDescent="0.2">
      <c r="F776" s="29"/>
      <c r="G776" s="29"/>
    </row>
    <row r="777" spans="6:7" x14ac:dyDescent="0.2">
      <c r="F777" s="29"/>
      <c r="G777" s="29"/>
    </row>
    <row r="778" spans="6:7" x14ac:dyDescent="0.2">
      <c r="F778" s="29"/>
      <c r="G778" s="29"/>
    </row>
    <row r="779" spans="6:7" x14ac:dyDescent="0.2">
      <c r="F779" s="29"/>
      <c r="G779" s="29"/>
    </row>
    <row r="780" spans="6:7" x14ac:dyDescent="0.2">
      <c r="F780" s="29"/>
      <c r="G780" s="29"/>
    </row>
    <row r="781" spans="6:7" x14ac:dyDescent="0.2">
      <c r="F781" s="29"/>
      <c r="G781" s="29"/>
    </row>
    <row r="782" spans="6:7" x14ac:dyDescent="0.2">
      <c r="F782" s="29"/>
      <c r="G782" s="29"/>
    </row>
    <row r="783" spans="6:7" x14ac:dyDescent="0.2">
      <c r="F783" s="29"/>
      <c r="G783" s="29"/>
    </row>
    <row r="784" spans="6:7" x14ac:dyDescent="0.2">
      <c r="F784" s="29"/>
      <c r="G784" s="29"/>
    </row>
    <row r="785" spans="6:7" x14ac:dyDescent="0.2">
      <c r="F785" s="29"/>
      <c r="G785" s="29"/>
    </row>
    <row r="786" spans="6:7" x14ac:dyDescent="0.2">
      <c r="F786" s="29"/>
      <c r="G786" s="29"/>
    </row>
    <row r="787" spans="6:7" x14ac:dyDescent="0.2">
      <c r="F787" s="29"/>
      <c r="G787" s="29"/>
    </row>
    <row r="788" spans="6:7" x14ac:dyDescent="0.2">
      <c r="F788" s="29"/>
      <c r="G788" s="29"/>
    </row>
    <row r="789" spans="6:7" x14ac:dyDescent="0.2">
      <c r="F789" s="29"/>
      <c r="G789" s="29"/>
    </row>
    <row r="790" spans="6:7" x14ac:dyDescent="0.2">
      <c r="F790" s="29"/>
      <c r="G790" s="29"/>
    </row>
    <row r="791" spans="6:7" x14ac:dyDescent="0.2">
      <c r="F791" s="29"/>
      <c r="G791" s="29"/>
    </row>
    <row r="792" spans="6:7" x14ac:dyDescent="0.2">
      <c r="F792" s="29"/>
      <c r="G792" s="29"/>
    </row>
    <row r="793" spans="6:7" x14ac:dyDescent="0.2">
      <c r="F793" s="29"/>
      <c r="G793" s="29"/>
    </row>
    <row r="794" spans="6:7" x14ac:dyDescent="0.2">
      <c r="F794" s="29"/>
      <c r="G794" s="29"/>
    </row>
    <row r="795" spans="6:7" x14ac:dyDescent="0.2">
      <c r="F795" s="29"/>
      <c r="G795" s="29"/>
    </row>
    <row r="796" spans="6:7" x14ac:dyDescent="0.2">
      <c r="F796" s="29"/>
      <c r="G796" s="29"/>
    </row>
    <row r="797" spans="6:7" x14ac:dyDescent="0.2">
      <c r="F797" s="29"/>
      <c r="G797" s="29"/>
    </row>
    <row r="798" spans="6:7" x14ac:dyDescent="0.2">
      <c r="F798" s="29"/>
      <c r="G798" s="29"/>
    </row>
    <row r="799" spans="6:7" x14ac:dyDescent="0.2">
      <c r="F799" s="29"/>
      <c r="G799" s="29"/>
    </row>
    <row r="800" spans="6:7" x14ac:dyDescent="0.2">
      <c r="F800" s="29"/>
      <c r="G800" s="29"/>
    </row>
    <row r="801" spans="6:7" x14ac:dyDescent="0.2">
      <c r="F801" s="29"/>
      <c r="G801" s="29"/>
    </row>
    <row r="802" spans="6:7" x14ac:dyDescent="0.2">
      <c r="F802" s="29"/>
      <c r="G802" s="29"/>
    </row>
    <row r="803" spans="6:7" x14ac:dyDescent="0.2">
      <c r="F803" s="29"/>
      <c r="G803" s="29"/>
    </row>
    <row r="804" spans="6:7" x14ac:dyDescent="0.2">
      <c r="F804" s="29"/>
      <c r="G804" s="29"/>
    </row>
    <row r="805" spans="6:7" x14ac:dyDescent="0.2">
      <c r="F805" s="29"/>
      <c r="G805" s="29"/>
    </row>
    <row r="806" spans="6:7" x14ac:dyDescent="0.2">
      <c r="F806" s="29"/>
      <c r="G806" s="29"/>
    </row>
    <row r="807" spans="6:7" x14ac:dyDescent="0.2">
      <c r="F807" s="29"/>
      <c r="G807" s="29"/>
    </row>
    <row r="808" spans="6:7" x14ac:dyDescent="0.2">
      <c r="F808" s="29"/>
      <c r="G808" s="29"/>
    </row>
    <row r="809" spans="6:7" x14ac:dyDescent="0.2">
      <c r="F809" s="29"/>
      <c r="G809" s="29"/>
    </row>
    <row r="810" spans="6:7" x14ac:dyDescent="0.2">
      <c r="F810" s="29"/>
      <c r="G810" s="29"/>
    </row>
    <row r="811" spans="6:7" x14ac:dyDescent="0.2">
      <c r="F811" s="29"/>
      <c r="G811" s="29"/>
    </row>
    <row r="812" spans="6:7" x14ac:dyDescent="0.2">
      <c r="F812" s="29"/>
      <c r="G812" s="29"/>
    </row>
    <row r="813" spans="6:7" x14ac:dyDescent="0.2">
      <c r="F813" s="29"/>
      <c r="G813" s="29"/>
    </row>
    <row r="814" spans="6:7" x14ac:dyDescent="0.2">
      <c r="F814" s="29"/>
      <c r="G814" s="29"/>
    </row>
    <row r="815" spans="6:7" x14ac:dyDescent="0.2">
      <c r="F815" s="29"/>
      <c r="G815" s="29"/>
    </row>
    <row r="816" spans="6:7" x14ac:dyDescent="0.2">
      <c r="F816" s="29"/>
      <c r="G816" s="29"/>
    </row>
    <row r="817" spans="6:7" x14ac:dyDescent="0.2">
      <c r="F817" s="29"/>
      <c r="G817" s="29"/>
    </row>
    <row r="818" spans="6:7" x14ac:dyDescent="0.2">
      <c r="F818" s="29"/>
      <c r="G818" s="29"/>
    </row>
    <row r="819" spans="6:7" x14ac:dyDescent="0.2">
      <c r="F819" s="29"/>
      <c r="G819" s="29"/>
    </row>
    <row r="820" spans="6:7" x14ac:dyDescent="0.2">
      <c r="F820" s="29"/>
      <c r="G820" s="29"/>
    </row>
    <row r="821" spans="6:7" x14ac:dyDescent="0.2">
      <c r="F821" s="29"/>
      <c r="G821" s="29"/>
    </row>
    <row r="822" spans="6:7" x14ac:dyDescent="0.2">
      <c r="F822" s="29"/>
      <c r="G822" s="29"/>
    </row>
    <row r="823" spans="6:7" x14ac:dyDescent="0.2">
      <c r="F823" s="29"/>
      <c r="G823" s="29"/>
    </row>
    <row r="824" spans="6:7" x14ac:dyDescent="0.2">
      <c r="F824" s="29"/>
      <c r="G824" s="29"/>
    </row>
    <row r="825" spans="6:7" x14ac:dyDescent="0.2">
      <c r="F825" s="29"/>
      <c r="G825" s="29"/>
    </row>
    <row r="826" spans="6:7" x14ac:dyDescent="0.2">
      <c r="F826" s="29"/>
      <c r="G826" s="29"/>
    </row>
    <row r="827" spans="6:7" x14ac:dyDescent="0.2">
      <c r="F827" s="29"/>
      <c r="G827" s="29"/>
    </row>
    <row r="828" spans="6:7" x14ac:dyDescent="0.2">
      <c r="F828" s="29"/>
      <c r="G828" s="29"/>
    </row>
    <row r="829" spans="6:7" x14ac:dyDescent="0.2">
      <c r="F829" s="29"/>
      <c r="G829" s="29"/>
    </row>
    <row r="830" spans="6:7" x14ac:dyDescent="0.2">
      <c r="F830" s="29"/>
      <c r="G830" s="29"/>
    </row>
    <row r="831" spans="6:7" x14ac:dyDescent="0.2">
      <c r="F831" s="29"/>
      <c r="G831" s="29"/>
    </row>
    <row r="832" spans="6:7" x14ac:dyDescent="0.2">
      <c r="F832" s="29"/>
      <c r="G832" s="29"/>
    </row>
    <row r="833" spans="6:7" x14ac:dyDescent="0.2">
      <c r="F833" s="29"/>
      <c r="G833" s="29"/>
    </row>
    <row r="834" spans="6:7" x14ac:dyDescent="0.2">
      <c r="F834" s="29"/>
      <c r="G834" s="29"/>
    </row>
    <row r="835" spans="6:7" x14ac:dyDescent="0.2">
      <c r="F835" s="29"/>
      <c r="G835" s="29"/>
    </row>
    <row r="836" spans="6:7" x14ac:dyDescent="0.2">
      <c r="F836" s="29"/>
      <c r="G836" s="29"/>
    </row>
    <row r="837" spans="6:7" x14ac:dyDescent="0.2">
      <c r="F837" s="29"/>
      <c r="G837" s="29"/>
    </row>
    <row r="838" spans="6:7" x14ac:dyDescent="0.2">
      <c r="F838" s="29"/>
      <c r="G838" s="29"/>
    </row>
    <row r="839" spans="6:7" x14ac:dyDescent="0.2">
      <c r="F839" s="29"/>
      <c r="G839" s="29"/>
    </row>
    <row r="840" spans="6:7" x14ac:dyDescent="0.2">
      <c r="F840" s="29"/>
      <c r="G840" s="29"/>
    </row>
    <row r="841" spans="6:7" x14ac:dyDescent="0.2">
      <c r="F841" s="29"/>
      <c r="G841" s="29"/>
    </row>
    <row r="842" spans="6:7" x14ac:dyDescent="0.2">
      <c r="F842" s="29"/>
      <c r="G842" s="29"/>
    </row>
    <row r="843" spans="6:7" x14ac:dyDescent="0.2">
      <c r="F843" s="29"/>
      <c r="G843" s="29"/>
    </row>
    <row r="844" spans="6:7" x14ac:dyDescent="0.2">
      <c r="F844" s="29"/>
      <c r="G844" s="29"/>
    </row>
    <row r="845" spans="6:7" x14ac:dyDescent="0.2">
      <c r="F845" s="29"/>
      <c r="G845" s="29"/>
    </row>
    <row r="846" spans="6:7" x14ac:dyDescent="0.2">
      <c r="F846" s="29"/>
      <c r="G846" s="29"/>
    </row>
    <row r="847" spans="6:7" x14ac:dyDescent="0.2">
      <c r="F847" s="29"/>
      <c r="G847" s="29"/>
    </row>
    <row r="848" spans="6:7" x14ac:dyDescent="0.2">
      <c r="F848" s="29"/>
      <c r="G848" s="29"/>
    </row>
    <row r="849" spans="6:7" x14ac:dyDescent="0.2">
      <c r="F849" s="29"/>
      <c r="G849" s="29"/>
    </row>
    <row r="850" spans="6:7" x14ac:dyDescent="0.2">
      <c r="F850" s="29"/>
      <c r="G850" s="29"/>
    </row>
    <row r="851" spans="6:7" x14ac:dyDescent="0.2">
      <c r="F851" s="29"/>
      <c r="G851" s="29"/>
    </row>
    <row r="852" spans="6:7" x14ac:dyDescent="0.2">
      <c r="F852" s="29"/>
      <c r="G852" s="29"/>
    </row>
    <row r="853" spans="6:7" x14ac:dyDescent="0.2">
      <c r="F853" s="29"/>
      <c r="G853" s="29"/>
    </row>
    <row r="854" spans="6:7" x14ac:dyDescent="0.2">
      <c r="F854" s="29"/>
      <c r="G854" s="29"/>
    </row>
    <row r="855" spans="6:7" x14ac:dyDescent="0.2">
      <c r="F855" s="29"/>
      <c r="G855" s="29"/>
    </row>
    <row r="856" spans="6:7" x14ac:dyDescent="0.2">
      <c r="F856" s="29"/>
      <c r="G856" s="29"/>
    </row>
    <row r="857" spans="6:7" x14ac:dyDescent="0.2">
      <c r="F857" s="29"/>
      <c r="G857" s="29"/>
    </row>
    <row r="858" spans="6:7" x14ac:dyDescent="0.2">
      <c r="F858" s="29"/>
      <c r="G858" s="29"/>
    </row>
    <row r="859" spans="6:7" x14ac:dyDescent="0.2">
      <c r="F859" s="29"/>
      <c r="G859" s="29"/>
    </row>
    <row r="860" spans="6:7" x14ac:dyDescent="0.2">
      <c r="F860" s="29"/>
      <c r="G860" s="29"/>
    </row>
    <row r="861" spans="6:7" x14ac:dyDescent="0.2">
      <c r="F861" s="29"/>
      <c r="G861" s="29"/>
    </row>
    <row r="862" spans="6:7" x14ac:dyDescent="0.2">
      <c r="F862" s="29"/>
      <c r="G862" s="29"/>
    </row>
    <row r="863" spans="6:7" x14ac:dyDescent="0.2">
      <c r="F863" s="29"/>
      <c r="G863" s="29"/>
    </row>
    <row r="864" spans="6:7" x14ac:dyDescent="0.2">
      <c r="F864" s="29"/>
      <c r="G864" s="29"/>
    </row>
    <row r="865" spans="6:7" x14ac:dyDescent="0.2">
      <c r="F865" s="29"/>
      <c r="G865" s="29"/>
    </row>
    <row r="866" spans="6:7" x14ac:dyDescent="0.2">
      <c r="F866" s="29"/>
      <c r="G866" s="29"/>
    </row>
    <row r="867" spans="6:7" x14ac:dyDescent="0.2">
      <c r="F867" s="29"/>
      <c r="G867" s="29"/>
    </row>
    <row r="868" spans="6:7" x14ac:dyDescent="0.2">
      <c r="F868" s="29"/>
      <c r="G868" s="29"/>
    </row>
    <row r="869" spans="6:7" x14ac:dyDescent="0.2">
      <c r="F869" s="29"/>
      <c r="G869" s="29"/>
    </row>
    <row r="870" spans="6:7" x14ac:dyDescent="0.2">
      <c r="F870" s="29"/>
      <c r="G870" s="29"/>
    </row>
    <row r="871" spans="6:7" x14ac:dyDescent="0.2">
      <c r="F871" s="29"/>
      <c r="G871" s="29"/>
    </row>
    <row r="872" spans="6:7" x14ac:dyDescent="0.2">
      <c r="F872" s="29"/>
      <c r="G872" s="29"/>
    </row>
    <row r="873" spans="6:7" x14ac:dyDescent="0.2">
      <c r="F873" s="29"/>
      <c r="G873" s="29"/>
    </row>
    <row r="874" spans="6:7" x14ac:dyDescent="0.2">
      <c r="F874" s="29"/>
      <c r="G874" s="29"/>
    </row>
    <row r="875" spans="6:7" x14ac:dyDescent="0.2">
      <c r="F875" s="29"/>
      <c r="G875" s="29"/>
    </row>
    <row r="876" spans="6:7" x14ac:dyDescent="0.2">
      <c r="F876" s="29"/>
      <c r="G876" s="29"/>
    </row>
    <row r="877" spans="6:7" x14ac:dyDescent="0.2">
      <c r="F877" s="29"/>
      <c r="G877" s="29"/>
    </row>
    <row r="878" spans="6:7" x14ac:dyDescent="0.2">
      <c r="F878" s="29"/>
      <c r="G878" s="29"/>
    </row>
    <row r="879" spans="6:7" x14ac:dyDescent="0.2">
      <c r="F879" s="29"/>
      <c r="G879" s="29"/>
    </row>
    <row r="880" spans="6:7" x14ac:dyDescent="0.2">
      <c r="F880" s="29"/>
      <c r="G880" s="29"/>
    </row>
    <row r="881" spans="6:7" x14ac:dyDescent="0.2">
      <c r="F881" s="29"/>
      <c r="G881" s="29"/>
    </row>
    <row r="882" spans="6:7" x14ac:dyDescent="0.2">
      <c r="F882" s="29"/>
      <c r="G882" s="29"/>
    </row>
    <row r="883" spans="6:7" x14ac:dyDescent="0.2">
      <c r="F883" s="29"/>
      <c r="G883" s="29"/>
    </row>
    <row r="884" spans="6:7" x14ac:dyDescent="0.2">
      <c r="F884" s="29"/>
      <c r="G884" s="29"/>
    </row>
    <row r="885" spans="6:7" x14ac:dyDescent="0.2">
      <c r="F885" s="29"/>
      <c r="G885" s="29"/>
    </row>
    <row r="886" spans="6:7" x14ac:dyDescent="0.2">
      <c r="F886" s="29"/>
      <c r="G886" s="29"/>
    </row>
    <row r="887" spans="6:7" x14ac:dyDescent="0.2">
      <c r="F887" s="29"/>
      <c r="G887" s="29"/>
    </row>
    <row r="888" spans="6:7" x14ac:dyDescent="0.2">
      <c r="F888" s="29"/>
      <c r="G888" s="29"/>
    </row>
    <row r="889" spans="6:7" x14ac:dyDescent="0.2">
      <c r="F889" s="29"/>
      <c r="G889" s="29"/>
    </row>
    <row r="890" spans="6:7" x14ac:dyDescent="0.2">
      <c r="F890" s="29"/>
      <c r="G890" s="29"/>
    </row>
    <row r="891" spans="6:7" x14ac:dyDescent="0.2">
      <c r="F891" s="29"/>
      <c r="G891" s="29"/>
    </row>
    <row r="892" spans="6:7" x14ac:dyDescent="0.2">
      <c r="F892" s="29"/>
      <c r="G892" s="29"/>
    </row>
    <row r="893" spans="6:7" x14ac:dyDescent="0.2">
      <c r="F893" s="29"/>
      <c r="G893" s="29"/>
    </row>
    <row r="894" spans="6:7" x14ac:dyDescent="0.2">
      <c r="F894" s="29"/>
      <c r="G894" s="29"/>
    </row>
    <row r="895" spans="6:7" x14ac:dyDescent="0.2">
      <c r="F895" s="29"/>
      <c r="G895" s="29"/>
    </row>
    <row r="896" spans="6:7" x14ac:dyDescent="0.2">
      <c r="F896" s="29"/>
      <c r="G896" s="29"/>
    </row>
    <row r="897" spans="6:7" x14ac:dyDescent="0.2">
      <c r="F897" s="29"/>
      <c r="G897" s="29"/>
    </row>
    <row r="898" spans="6:7" x14ac:dyDescent="0.2">
      <c r="F898" s="29"/>
      <c r="G898" s="29"/>
    </row>
    <row r="899" spans="6:7" x14ac:dyDescent="0.2">
      <c r="F899" s="29"/>
      <c r="G899" s="29"/>
    </row>
    <row r="900" spans="6:7" x14ac:dyDescent="0.2">
      <c r="F900" s="29"/>
      <c r="G900" s="29"/>
    </row>
    <row r="901" spans="6:7" x14ac:dyDescent="0.2">
      <c r="F901" s="29"/>
      <c r="G901" s="29"/>
    </row>
    <row r="902" spans="6:7" x14ac:dyDescent="0.2">
      <c r="F902" s="29"/>
      <c r="G902" s="29"/>
    </row>
    <row r="903" spans="6:7" x14ac:dyDescent="0.2">
      <c r="F903" s="29"/>
      <c r="G903" s="29"/>
    </row>
    <row r="904" spans="6:7" x14ac:dyDescent="0.2">
      <c r="F904" s="29"/>
      <c r="G904" s="29"/>
    </row>
    <row r="905" spans="6:7" x14ac:dyDescent="0.2">
      <c r="F905" s="29"/>
      <c r="G905" s="29"/>
    </row>
    <row r="906" spans="6:7" x14ac:dyDescent="0.2">
      <c r="F906" s="29"/>
      <c r="G906" s="29"/>
    </row>
    <row r="907" spans="6:7" x14ac:dyDescent="0.2">
      <c r="F907" s="29"/>
      <c r="G907" s="29"/>
    </row>
    <row r="908" spans="6:7" x14ac:dyDescent="0.2">
      <c r="F908" s="29"/>
      <c r="G908" s="29"/>
    </row>
    <row r="909" spans="6:7" x14ac:dyDescent="0.2">
      <c r="F909" s="29"/>
      <c r="G909" s="29"/>
    </row>
    <row r="910" spans="6:7" x14ac:dyDescent="0.2">
      <c r="F910" s="29"/>
      <c r="G910" s="29"/>
    </row>
    <row r="911" spans="6:7" x14ac:dyDescent="0.2">
      <c r="F911" s="29"/>
      <c r="G911" s="29"/>
    </row>
    <row r="912" spans="6:7" x14ac:dyDescent="0.2">
      <c r="F912" s="29"/>
      <c r="G912" s="29"/>
    </row>
    <row r="913" spans="6:7" x14ac:dyDescent="0.2">
      <c r="F913" s="29"/>
      <c r="G913" s="29"/>
    </row>
    <row r="914" spans="6:7" x14ac:dyDescent="0.2">
      <c r="F914" s="29"/>
      <c r="G914" s="29"/>
    </row>
    <row r="915" spans="6:7" x14ac:dyDescent="0.2">
      <c r="F915" s="29"/>
      <c r="G915" s="29"/>
    </row>
    <row r="916" spans="6:7" x14ac:dyDescent="0.2">
      <c r="F916" s="29"/>
      <c r="G916" s="29"/>
    </row>
    <row r="917" spans="6:7" x14ac:dyDescent="0.2">
      <c r="F917" s="29"/>
      <c r="G917" s="29"/>
    </row>
    <row r="918" spans="6:7" x14ac:dyDescent="0.2">
      <c r="F918" s="29"/>
      <c r="G918" s="29"/>
    </row>
    <row r="919" spans="6:7" x14ac:dyDescent="0.2">
      <c r="F919" s="29"/>
      <c r="G919" s="29"/>
    </row>
    <row r="920" spans="6:7" x14ac:dyDescent="0.2">
      <c r="F920" s="29"/>
      <c r="G920" s="29"/>
    </row>
    <row r="921" spans="6:7" x14ac:dyDescent="0.2">
      <c r="F921" s="29"/>
      <c r="G921" s="29"/>
    </row>
    <row r="922" spans="6:7" x14ac:dyDescent="0.2">
      <c r="F922" s="29"/>
      <c r="G922" s="29"/>
    </row>
    <row r="923" spans="6:7" x14ac:dyDescent="0.2">
      <c r="F923" s="29"/>
      <c r="G923" s="29"/>
    </row>
    <row r="924" spans="6:7" x14ac:dyDescent="0.2">
      <c r="F924" s="29"/>
      <c r="G924" s="29"/>
    </row>
    <row r="925" spans="6:7" x14ac:dyDescent="0.2">
      <c r="F925" s="29"/>
      <c r="G925" s="29"/>
    </row>
    <row r="926" spans="6:7" x14ac:dyDescent="0.2">
      <c r="F926" s="29"/>
      <c r="G926" s="29"/>
    </row>
    <row r="927" spans="6:7" x14ac:dyDescent="0.2">
      <c r="F927" s="29"/>
      <c r="G927" s="29"/>
    </row>
    <row r="928" spans="6:7" x14ac:dyDescent="0.2">
      <c r="F928" s="29"/>
      <c r="G928" s="29"/>
    </row>
    <row r="929" spans="6:7" x14ac:dyDescent="0.2">
      <c r="F929" s="29"/>
      <c r="G929" s="29"/>
    </row>
    <row r="930" spans="6:7" x14ac:dyDescent="0.2">
      <c r="F930" s="29"/>
      <c r="G930" s="29"/>
    </row>
    <row r="931" spans="6:7" x14ac:dyDescent="0.2">
      <c r="F931" s="29"/>
      <c r="G931" s="29"/>
    </row>
    <row r="932" spans="6:7" x14ac:dyDescent="0.2">
      <c r="F932" s="29"/>
      <c r="G932" s="29"/>
    </row>
    <row r="933" spans="6:7" x14ac:dyDescent="0.2">
      <c r="F933" s="29"/>
      <c r="G933" s="29"/>
    </row>
    <row r="934" spans="6:7" x14ac:dyDescent="0.2">
      <c r="F934" s="29"/>
      <c r="G934" s="29"/>
    </row>
    <row r="935" spans="6:7" x14ac:dyDescent="0.2">
      <c r="F935" s="29"/>
      <c r="G935" s="29"/>
    </row>
    <row r="936" spans="6:7" x14ac:dyDescent="0.2">
      <c r="F936" s="29"/>
      <c r="G936" s="29"/>
    </row>
    <row r="937" spans="6:7" x14ac:dyDescent="0.2">
      <c r="F937" s="29"/>
      <c r="G937" s="29"/>
    </row>
    <row r="938" spans="6:7" x14ac:dyDescent="0.2">
      <c r="F938" s="29"/>
      <c r="G938" s="29"/>
    </row>
    <row r="939" spans="6:7" x14ac:dyDescent="0.2">
      <c r="F939" s="29"/>
      <c r="G939" s="29"/>
    </row>
    <row r="940" spans="6:7" x14ac:dyDescent="0.2">
      <c r="F940" s="29"/>
      <c r="G940" s="29"/>
    </row>
    <row r="941" spans="6:7" x14ac:dyDescent="0.2">
      <c r="F941" s="29"/>
      <c r="G941" s="29"/>
    </row>
    <row r="942" spans="6:7" x14ac:dyDescent="0.2">
      <c r="F942" s="29"/>
      <c r="G942" s="29"/>
    </row>
    <row r="943" spans="6:7" x14ac:dyDescent="0.2">
      <c r="F943" s="29"/>
      <c r="G943" s="29"/>
    </row>
    <row r="944" spans="6:7" x14ac:dyDescent="0.2">
      <c r="F944" s="29"/>
      <c r="G944" s="29"/>
    </row>
    <row r="945" spans="6:7" x14ac:dyDescent="0.2">
      <c r="F945" s="29"/>
      <c r="G945" s="29"/>
    </row>
    <row r="946" spans="6:7" x14ac:dyDescent="0.2">
      <c r="F946" s="29"/>
      <c r="G946" s="29"/>
    </row>
    <row r="947" spans="6:7" x14ac:dyDescent="0.2">
      <c r="F947" s="29"/>
      <c r="G947" s="29"/>
    </row>
    <row r="948" spans="6:7" x14ac:dyDescent="0.2">
      <c r="F948" s="29"/>
      <c r="G948" s="29"/>
    </row>
    <row r="949" spans="6:7" x14ac:dyDescent="0.2">
      <c r="F949" s="29"/>
      <c r="G949" s="29"/>
    </row>
    <row r="950" spans="6:7" x14ac:dyDescent="0.2">
      <c r="F950" s="29"/>
      <c r="G950" s="29"/>
    </row>
    <row r="951" spans="6:7" x14ac:dyDescent="0.2">
      <c r="F951" s="29"/>
      <c r="G951" s="29"/>
    </row>
    <row r="952" spans="6:7" x14ac:dyDescent="0.2">
      <c r="F952" s="29"/>
      <c r="G952" s="29"/>
    </row>
    <row r="953" spans="6:7" x14ac:dyDescent="0.2">
      <c r="F953" s="29"/>
      <c r="G953" s="29"/>
    </row>
    <row r="954" spans="6:7" x14ac:dyDescent="0.2">
      <c r="F954" s="29"/>
      <c r="G954" s="29"/>
    </row>
    <row r="955" spans="6:7" x14ac:dyDescent="0.2">
      <c r="F955" s="29"/>
      <c r="G955" s="29"/>
    </row>
    <row r="956" spans="6:7" x14ac:dyDescent="0.2">
      <c r="F956" s="29"/>
      <c r="G956" s="29"/>
    </row>
    <row r="957" spans="6:7" x14ac:dyDescent="0.2">
      <c r="F957" s="29"/>
      <c r="G957" s="29"/>
    </row>
    <row r="958" spans="6:7" x14ac:dyDescent="0.2">
      <c r="F958" s="29"/>
      <c r="G958" s="29"/>
    </row>
    <row r="959" spans="6:7" x14ac:dyDescent="0.2">
      <c r="F959" s="29"/>
      <c r="G959" s="29"/>
    </row>
    <row r="960" spans="6:7" x14ac:dyDescent="0.2">
      <c r="F960" s="29"/>
      <c r="G960" s="29"/>
    </row>
    <row r="961" spans="6:7" x14ac:dyDescent="0.2">
      <c r="F961" s="29"/>
      <c r="G961" s="29"/>
    </row>
    <row r="962" spans="6:7" x14ac:dyDescent="0.2">
      <c r="F962" s="29"/>
      <c r="G962" s="29"/>
    </row>
    <row r="963" spans="6:7" x14ac:dyDescent="0.2">
      <c r="F963" s="29"/>
      <c r="G963" s="29"/>
    </row>
    <row r="964" spans="6:7" x14ac:dyDescent="0.2">
      <c r="F964" s="29"/>
      <c r="G964" s="29"/>
    </row>
    <row r="965" spans="6:7" x14ac:dyDescent="0.2">
      <c r="F965" s="29"/>
      <c r="G965" s="29"/>
    </row>
    <row r="966" spans="6:7" x14ac:dyDescent="0.2">
      <c r="F966" s="29"/>
      <c r="G966" s="29"/>
    </row>
    <row r="967" spans="6:7" x14ac:dyDescent="0.2">
      <c r="F967" s="29"/>
      <c r="G967" s="29"/>
    </row>
    <row r="968" spans="6:7" x14ac:dyDescent="0.2">
      <c r="F968" s="29"/>
      <c r="G968" s="29"/>
    </row>
    <row r="969" spans="6:7" x14ac:dyDescent="0.2">
      <c r="F969" s="29"/>
      <c r="G969" s="29"/>
    </row>
    <row r="970" spans="6:7" x14ac:dyDescent="0.2">
      <c r="F970" s="29"/>
      <c r="G970" s="29"/>
    </row>
    <row r="971" spans="6:7" x14ac:dyDescent="0.2">
      <c r="F971" s="29"/>
      <c r="G971" s="29"/>
    </row>
    <row r="972" spans="6:7" x14ac:dyDescent="0.2">
      <c r="F972" s="29"/>
      <c r="G972" s="29"/>
    </row>
    <row r="973" spans="6:7" x14ac:dyDescent="0.2">
      <c r="F973" s="29"/>
      <c r="G973" s="29"/>
    </row>
    <row r="974" spans="6:7" x14ac:dyDescent="0.2">
      <c r="F974" s="29"/>
      <c r="G974" s="29"/>
    </row>
    <row r="975" spans="6:7" x14ac:dyDescent="0.2">
      <c r="F975" s="29"/>
      <c r="G975" s="29"/>
    </row>
    <row r="976" spans="6:7" x14ac:dyDescent="0.2">
      <c r="F976" s="29"/>
      <c r="G976" s="29"/>
    </row>
    <row r="977" spans="6:7" x14ac:dyDescent="0.2">
      <c r="F977" s="29"/>
      <c r="G977" s="29"/>
    </row>
    <row r="978" spans="6:7" x14ac:dyDescent="0.2">
      <c r="F978" s="29"/>
      <c r="G978" s="29"/>
    </row>
    <row r="979" spans="6:7" x14ac:dyDescent="0.2">
      <c r="F979" s="29"/>
      <c r="G979" s="29"/>
    </row>
    <row r="980" spans="6:7" x14ac:dyDescent="0.2">
      <c r="F980" s="29"/>
      <c r="G980" s="29"/>
    </row>
    <row r="981" spans="6:7" x14ac:dyDescent="0.2">
      <c r="F981" s="29"/>
      <c r="G981" s="29"/>
    </row>
    <row r="982" spans="6:7" x14ac:dyDescent="0.2">
      <c r="F982" s="29"/>
      <c r="G982" s="29"/>
    </row>
    <row r="983" spans="6:7" x14ac:dyDescent="0.2">
      <c r="F983" s="29"/>
      <c r="G983" s="29"/>
    </row>
    <row r="984" spans="6:7" x14ac:dyDescent="0.2">
      <c r="F984" s="29"/>
      <c r="G984" s="29"/>
    </row>
    <row r="985" spans="6:7" x14ac:dyDescent="0.2">
      <c r="F985" s="29"/>
      <c r="G985" s="29"/>
    </row>
    <row r="986" spans="6:7" x14ac:dyDescent="0.2">
      <c r="F986" s="29"/>
      <c r="G986" s="29"/>
    </row>
    <row r="987" spans="6:7" x14ac:dyDescent="0.2">
      <c r="F987" s="29"/>
      <c r="G987" s="29"/>
    </row>
    <row r="988" spans="6:7" x14ac:dyDescent="0.2">
      <c r="F988" s="29"/>
      <c r="G988" s="29"/>
    </row>
    <row r="989" spans="6:7" x14ac:dyDescent="0.2">
      <c r="F989" s="29"/>
      <c r="G989" s="29"/>
    </row>
    <row r="990" spans="6:7" x14ac:dyDescent="0.2">
      <c r="F990" s="29"/>
      <c r="G990" s="29"/>
    </row>
    <row r="991" spans="6:7" x14ac:dyDescent="0.2">
      <c r="F991" s="29"/>
      <c r="G991" s="29"/>
    </row>
    <row r="992" spans="6:7" x14ac:dyDescent="0.2">
      <c r="F992" s="29"/>
      <c r="G992" s="29"/>
    </row>
    <row r="993" spans="6:7" x14ac:dyDescent="0.2">
      <c r="F993" s="29"/>
      <c r="G993" s="29"/>
    </row>
    <row r="994" spans="6:7" x14ac:dyDescent="0.2">
      <c r="F994" s="29"/>
      <c r="G994" s="29"/>
    </row>
    <row r="995" spans="6:7" x14ac:dyDescent="0.2">
      <c r="F995" s="29"/>
      <c r="G995" s="29"/>
    </row>
    <row r="996" spans="6:7" x14ac:dyDescent="0.2">
      <c r="F996" s="29"/>
      <c r="G996" s="29"/>
    </row>
    <row r="997" spans="6:7" x14ac:dyDescent="0.2">
      <c r="F997" s="29"/>
      <c r="G997" s="29"/>
    </row>
    <row r="998" spans="6:7" x14ac:dyDescent="0.2">
      <c r="F998" s="29"/>
      <c r="G998" s="29"/>
    </row>
    <row r="999" spans="6:7" x14ac:dyDescent="0.2">
      <c r="F999" s="29"/>
      <c r="G999" s="29"/>
    </row>
    <row r="1000" spans="6:7" x14ac:dyDescent="0.2">
      <c r="F1000" s="29"/>
      <c r="G1000" s="29"/>
    </row>
    <row r="1001" spans="6:7" x14ac:dyDescent="0.2">
      <c r="F1001" s="29"/>
      <c r="G1001" s="29"/>
    </row>
    <row r="1002" spans="6:7" x14ac:dyDescent="0.2">
      <c r="F1002" s="29"/>
      <c r="G1002" s="29"/>
    </row>
    <row r="1003" spans="6:7" x14ac:dyDescent="0.2">
      <c r="F1003" s="29"/>
      <c r="G1003" s="29"/>
    </row>
    <row r="1004" spans="6:7" x14ac:dyDescent="0.2">
      <c r="F1004" s="29"/>
      <c r="G1004" s="29"/>
    </row>
    <row r="1005" spans="6:7" x14ac:dyDescent="0.2">
      <c r="F1005" s="29"/>
      <c r="G1005" s="29"/>
    </row>
    <row r="1006" spans="6:7" x14ac:dyDescent="0.2">
      <c r="F1006" s="29"/>
      <c r="G1006" s="29"/>
    </row>
    <row r="1007" spans="6:7" x14ac:dyDescent="0.2">
      <c r="F1007" s="29"/>
      <c r="G1007" s="29"/>
    </row>
    <row r="1008" spans="6:7" x14ac:dyDescent="0.2">
      <c r="F1008" s="29"/>
      <c r="G1008" s="29"/>
    </row>
    <row r="1009" spans="6:7" x14ac:dyDescent="0.2">
      <c r="F1009" s="29"/>
      <c r="G1009" s="29"/>
    </row>
    <row r="1010" spans="6:7" x14ac:dyDescent="0.2">
      <c r="F1010" s="29"/>
      <c r="G1010" s="29"/>
    </row>
    <row r="1011" spans="6:7" x14ac:dyDescent="0.2">
      <c r="F1011" s="29"/>
      <c r="G1011" s="29"/>
    </row>
    <row r="1012" spans="6:7" x14ac:dyDescent="0.2">
      <c r="F1012" s="29"/>
      <c r="G1012" s="29"/>
    </row>
    <row r="1013" spans="6:7" x14ac:dyDescent="0.2">
      <c r="F1013" s="29"/>
      <c r="G1013" s="29"/>
    </row>
    <row r="1014" spans="6:7" x14ac:dyDescent="0.2">
      <c r="F1014" s="29"/>
      <c r="G1014" s="29"/>
    </row>
    <row r="1015" spans="6:7" x14ac:dyDescent="0.2">
      <c r="F1015" s="29"/>
      <c r="G1015" s="29"/>
    </row>
    <row r="1016" spans="6:7" x14ac:dyDescent="0.2">
      <c r="F1016" s="29"/>
      <c r="G1016" s="29"/>
    </row>
    <row r="1017" spans="6:7" x14ac:dyDescent="0.2">
      <c r="F1017" s="29"/>
      <c r="G1017" s="29"/>
    </row>
    <row r="1018" spans="6:7" x14ac:dyDescent="0.2">
      <c r="F1018" s="29"/>
      <c r="G1018" s="29"/>
    </row>
    <row r="1019" spans="6:7" x14ac:dyDescent="0.2">
      <c r="F1019" s="29"/>
      <c r="G1019" s="29"/>
    </row>
    <row r="1020" spans="6:7" x14ac:dyDescent="0.2">
      <c r="F1020" s="29"/>
      <c r="G1020" s="29"/>
    </row>
    <row r="1021" spans="6:7" x14ac:dyDescent="0.2">
      <c r="F1021" s="29"/>
      <c r="G1021" s="29"/>
    </row>
    <row r="1022" spans="6:7" x14ac:dyDescent="0.2">
      <c r="F1022" s="29"/>
      <c r="G1022" s="29"/>
    </row>
    <row r="1023" spans="6:7" x14ac:dyDescent="0.2">
      <c r="F1023" s="29"/>
      <c r="G1023" s="29"/>
    </row>
    <row r="1024" spans="6:7" x14ac:dyDescent="0.2">
      <c r="F1024" s="29"/>
      <c r="G1024" s="29"/>
    </row>
    <row r="1025" spans="6:7" x14ac:dyDescent="0.2">
      <c r="F1025" s="29"/>
      <c r="G1025" s="29"/>
    </row>
    <row r="1026" spans="6:7" x14ac:dyDescent="0.2">
      <c r="F1026" s="29"/>
      <c r="G1026" s="29"/>
    </row>
    <row r="1027" spans="6:7" x14ac:dyDescent="0.2">
      <c r="F1027" s="29"/>
      <c r="G1027" s="29"/>
    </row>
    <row r="1028" spans="6:7" x14ac:dyDescent="0.2">
      <c r="F1028" s="29"/>
      <c r="G1028" s="29"/>
    </row>
    <row r="1029" spans="6:7" x14ac:dyDescent="0.2">
      <c r="F1029" s="29"/>
      <c r="G1029" s="29"/>
    </row>
    <row r="1030" spans="6:7" x14ac:dyDescent="0.2">
      <c r="F1030" s="29"/>
      <c r="G1030" s="29"/>
    </row>
    <row r="1031" spans="6:7" x14ac:dyDescent="0.2">
      <c r="F1031" s="29"/>
      <c r="G1031" s="29"/>
    </row>
    <row r="1032" spans="6:7" x14ac:dyDescent="0.2">
      <c r="F1032" s="29"/>
      <c r="G1032" s="29"/>
    </row>
    <row r="1033" spans="6:7" x14ac:dyDescent="0.2">
      <c r="F1033" s="29"/>
      <c r="G1033" s="29"/>
    </row>
    <row r="1034" spans="6:7" x14ac:dyDescent="0.2">
      <c r="F1034" s="29"/>
      <c r="G1034" s="29"/>
    </row>
    <row r="1035" spans="6:7" x14ac:dyDescent="0.2">
      <c r="F1035" s="29"/>
      <c r="G1035" s="29"/>
    </row>
    <row r="1036" spans="6:7" x14ac:dyDescent="0.2">
      <c r="F1036" s="29"/>
      <c r="G1036" s="29"/>
    </row>
    <row r="1037" spans="6:7" x14ac:dyDescent="0.2">
      <c r="F1037" s="29"/>
      <c r="G1037" s="29"/>
    </row>
    <row r="1038" spans="6:7" x14ac:dyDescent="0.2">
      <c r="F1038" s="29"/>
      <c r="G1038" s="29"/>
    </row>
    <row r="1039" spans="6:7" x14ac:dyDescent="0.2">
      <c r="F1039" s="29"/>
      <c r="G1039" s="29"/>
    </row>
    <row r="1040" spans="6:7" x14ac:dyDescent="0.2">
      <c r="F1040" s="29"/>
      <c r="G1040" s="29"/>
    </row>
    <row r="1041" spans="6:7" x14ac:dyDescent="0.2">
      <c r="F1041" s="29"/>
      <c r="G1041" s="29"/>
    </row>
    <row r="1042" spans="6:7" x14ac:dyDescent="0.2">
      <c r="F1042" s="29"/>
      <c r="G1042" s="29"/>
    </row>
    <row r="1043" spans="6:7" x14ac:dyDescent="0.2">
      <c r="F1043" s="29"/>
      <c r="G1043" s="29"/>
    </row>
    <row r="1044" spans="6:7" x14ac:dyDescent="0.2">
      <c r="F1044" s="29"/>
      <c r="G1044" s="29"/>
    </row>
    <row r="1045" spans="6:7" x14ac:dyDescent="0.2">
      <c r="F1045" s="29"/>
      <c r="G1045" s="29"/>
    </row>
    <row r="1046" spans="6:7" x14ac:dyDescent="0.2">
      <c r="F1046" s="29"/>
      <c r="G1046" s="29"/>
    </row>
    <row r="1047" spans="6:7" x14ac:dyDescent="0.2">
      <c r="F1047" s="29"/>
      <c r="G1047" s="29"/>
    </row>
    <row r="1048" spans="6:7" x14ac:dyDescent="0.2">
      <c r="F1048" s="29"/>
      <c r="G1048" s="29"/>
    </row>
    <row r="1049" spans="6:7" x14ac:dyDescent="0.2">
      <c r="F1049" s="29"/>
      <c r="G1049" s="29"/>
    </row>
    <row r="1050" spans="6:7" x14ac:dyDescent="0.2">
      <c r="F1050" s="29"/>
      <c r="G1050" s="29"/>
    </row>
    <row r="1051" spans="6:7" x14ac:dyDescent="0.2">
      <c r="F1051" s="29"/>
      <c r="G1051" s="29"/>
    </row>
    <row r="1052" spans="6:7" x14ac:dyDescent="0.2">
      <c r="F1052" s="29"/>
      <c r="G1052" s="29"/>
    </row>
    <row r="1053" spans="6:7" x14ac:dyDescent="0.2">
      <c r="F1053" s="29"/>
      <c r="G1053" s="29"/>
    </row>
    <row r="1054" spans="6:7" x14ac:dyDescent="0.2">
      <c r="F1054" s="29"/>
      <c r="G1054" s="29"/>
    </row>
    <row r="1055" spans="6:7" x14ac:dyDescent="0.2">
      <c r="F1055" s="29"/>
      <c r="G1055" s="29"/>
    </row>
    <row r="1056" spans="6:7" x14ac:dyDescent="0.2">
      <c r="F1056" s="29"/>
      <c r="G1056" s="29"/>
    </row>
    <row r="1057" spans="6:7" x14ac:dyDescent="0.2">
      <c r="F1057" s="29"/>
      <c r="G1057" s="29"/>
    </row>
    <row r="1058" spans="6:7" x14ac:dyDescent="0.2">
      <c r="F1058" s="29"/>
      <c r="G1058" s="29"/>
    </row>
    <row r="1059" spans="6:7" x14ac:dyDescent="0.2">
      <c r="F1059" s="29"/>
      <c r="G1059" s="29"/>
    </row>
    <row r="1060" spans="6:7" x14ac:dyDescent="0.2">
      <c r="F1060" s="29"/>
      <c r="G1060" s="29"/>
    </row>
    <row r="1061" spans="6:7" x14ac:dyDescent="0.2">
      <c r="F1061" s="29"/>
      <c r="G1061" s="29"/>
    </row>
    <row r="1062" spans="6:7" x14ac:dyDescent="0.2">
      <c r="F1062" s="29"/>
      <c r="G1062" s="29"/>
    </row>
    <row r="1063" spans="6:7" x14ac:dyDescent="0.2">
      <c r="F1063" s="29"/>
      <c r="G1063" s="29"/>
    </row>
    <row r="1064" spans="6:7" x14ac:dyDescent="0.2">
      <c r="F1064" s="29"/>
      <c r="G1064" s="29"/>
    </row>
    <row r="1065" spans="6:7" x14ac:dyDescent="0.2">
      <c r="F1065" s="29"/>
      <c r="G1065" s="29"/>
    </row>
    <row r="1066" spans="6:7" x14ac:dyDescent="0.2">
      <c r="F1066" s="29"/>
      <c r="G1066" s="29"/>
    </row>
    <row r="1067" spans="6:7" x14ac:dyDescent="0.2">
      <c r="F1067" s="29"/>
      <c r="G1067" s="29"/>
    </row>
    <row r="1068" spans="6:7" x14ac:dyDescent="0.2">
      <c r="F1068" s="29"/>
      <c r="G1068" s="29"/>
    </row>
    <row r="1069" spans="6:7" x14ac:dyDescent="0.2">
      <c r="F1069" s="29"/>
      <c r="G1069" s="29"/>
    </row>
    <row r="1070" spans="6:7" x14ac:dyDescent="0.2">
      <c r="F1070" s="29"/>
      <c r="G1070" s="29"/>
    </row>
    <row r="1071" spans="6:7" x14ac:dyDescent="0.2">
      <c r="F1071" s="29"/>
      <c r="G1071" s="29"/>
    </row>
    <row r="1072" spans="6:7" x14ac:dyDescent="0.2">
      <c r="F1072" s="29"/>
      <c r="G1072" s="29"/>
    </row>
    <row r="1073" spans="6:7" x14ac:dyDescent="0.2">
      <c r="F1073" s="29"/>
      <c r="G1073" s="29"/>
    </row>
    <row r="1074" spans="6:7" x14ac:dyDescent="0.2">
      <c r="F1074" s="29"/>
      <c r="G1074" s="29"/>
    </row>
    <row r="1075" spans="6:7" x14ac:dyDescent="0.2">
      <c r="F1075" s="29"/>
      <c r="G1075" s="29"/>
    </row>
    <row r="1076" spans="6:7" x14ac:dyDescent="0.2">
      <c r="F1076" s="29"/>
      <c r="G1076" s="29"/>
    </row>
    <row r="1077" spans="6:7" x14ac:dyDescent="0.2">
      <c r="F1077" s="29"/>
      <c r="G1077" s="29"/>
    </row>
    <row r="1078" spans="6:7" x14ac:dyDescent="0.2">
      <c r="F1078" s="29"/>
      <c r="G1078" s="29"/>
    </row>
    <row r="1079" spans="6:7" x14ac:dyDescent="0.2">
      <c r="F1079" s="29"/>
      <c r="G1079" s="29"/>
    </row>
    <row r="1080" spans="6:7" x14ac:dyDescent="0.2">
      <c r="F1080" s="29"/>
      <c r="G1080" s="29"/>
    </row>
    <row r="1081" spans="6:7" x14ac:dyDescent="0.2">
      <c r="F1081" s="29"/>
      <c r="G1081" s="29"/>
    </row>
    <row r="1082" spans="6:7" x14ac:dyDescent="0.2">
      <c r="F1082" s="29"/>
      <c r="G1082" s="29"/>
    </row>
    <row r="1083" spans="6:7" x14ac:dyDescent="0.2">
      <c r="F1083" s="29"/>
      <c r="G1083" s="29"/>
    </row>
    <row r="1084" spans="6:7" x14ac:dyDescent="0.2">
      <c r="F1084" s="29"/>
      <c r="G1084" s="29"/>
    </row>
    <row r="1085" spans="6:7" x14ac:dyDescent="0.2">
      <c r="F1085" s="29"/>
      <c r="G1085" s="29"/>
    </row>
    <row r="1086" spans="6:7" x14ac:dyDescent="0.2">
      <c r="F1086" s="29"/>
      <c r="G1086" s="29"/>
    </row>
    <row r="1087" spans="6:7" x14ac:dyDescent="0.2">
      <c r="F1087" s="29"/>
      <c r="G1087" s="29"/>
    </row>
    <row r="1088" spans="6:7" x14ac:dyDescent="0.2">
      <c r="F1088" s="29"/>
      <c r="G1088" s="29"/>
    </row>
    <row r="1089" spans="6:7" x14ac:dyDescent="0.2">
      <c r="F1089" s="29"/>
      <c r="G1089" s="29"/>
    </row>
    <row r="1090" spans="6:7" x14ac:dyDescent="0.2">
      <c r="F1090" s="29"/>
      <c r="G1090" s="29"/>
    </row>
    <row r="1091" spans="6:7" x14ac:dyDescent="0.2">
      <c r="F1091" s="29"/>
      <c r="G1091" s="29"/>
    </row>
    <row r="1092" spans="6:7" x14ac:dyDescent="0.2">
      <c r="F1092" s="29"/>
      <c r="G1092" s="29"/>
    </row>
    <row r="1093" spans="6:7" x14ac:dyDescent="0.2">
      <c r="F1093" s="29"/>
      <c r="G1093" s="29"/>
    </row>
    <row r="1094" spans="6:7" x14ac:dyDescent="0.2">
      <c r="F1094" s="29"/>
      <c r="G1094" s="29"/>
    </row>
    <row r="1095" spans="6:7" x14ac:dyDescent="0.2">
      <c r="F1095" s="29"/>
      <c r="G1095" s="29"/>
    </row>
    <row r="1096" spans="6:7" x14ac:dyDescent="0.2">
      <c r="F1096" s="29"/>
      <c r="G1096" s="29"/>
    </row>
    <row r="1097" spans="6:7" x14ac:dyDescent="0.2">
      <c r="F1097" s="29"/>
      <c r="G1097" s="29"/>
    </row>
    <row r="1098" spans="6:7" x14ac:dyDescent="0.2">
      <c r="F1098" s="29"/>
      <c r="G1098" s="29"/>
    </row>
    <row r="1099" spans="6:7" x14ac:dyDescent="0.2">
      <c r="F1099" s="29"/>
      <c r="G1099" s="29"/>
    </row>
    <row r="1100" spans="6:7" x14ac:dyDescent="0.2">
      <c r="F1100" s="29"/>
      <c r="G1100" s="29"/>
    </row>
    <row r="1101" spans="6:7" x14ac:dyDescent="0.2">
      <c r="F1101" s="29"/>
      <c r="G1101" s="29"/>
    </row>
    <row r="1102" spans="6:7" x14ac:dyDescent="0.2">
      <c r="F1102" s="29"/>
      <c r="G1102" s="29"/>
    </row>
    <row r="1103" spans="6:7" x14ac:dyDescent="0.2">
      <c r="F1103" s="29"/>
      <c r="G1103" s="29"/>
    </row>
    <row r="1104" spans="6:7" x14ac:dyDescent="0.2">
      <c r="F1104" s="29"/>
      <c r="G1104" s="29"/>
    </row>
    <row r="1105" spans="6:7" x14ac:dyDescent="0.2">
      <c r="F1105" s="29"/>
      <c r="G1105" s="29"/>
    </row>
    <row r="1106" spans="6:7" x14ac:dyDescent="0.2">
      <c r="F1106" s="29"/>
      <c r="G1106" s="29"/>
    </row>
    <row r="1107" spans="6:7" x14ac:dyDescent="0.2">
      <c r="F1107" s="29"/>
      <c r="G1107" s="29"/>
    </row>
    <row r="1108" spans="6:7" x14ac:dyDescent="0.2">
      <c r="F1108" s="29"/>
      <c r="G1108" s="29"/>
    </row>
    <row r="1109" spans="6:7" x14ac:dyDescent="0.2">
      <c r="F1109" s="29"/>
      <c r="G1109" s="29"/>
    </row>
    <row r="1110" spans="6:7" x14ac:dyDescent="0.2">
      <c r="F1110" s="29"/>
      <c r="G1110" s="29"/>
    </row>
    <row r="1111" spans="6:7" x14ac:dyDescent="0.2">
      <c r="F1111" s="29"/>
      <c r="G1111" s="29"/>
    </row>
    <row r="1112" spans="6:7" x14ac:dyDescent="0.2">
      <c r="F1112" s="29"/>
      <c r="G1112" s="29"/>
    </row>
    <row r="1113" spans="6:7" x14ac:dyDescent="0.2">
      <c r="F1113" s="29"/>
      <c r="G1113" s="29"/>
    </row>
    <row r="1114" spans="6:7" x14ac:dyDescent="0.2">
      <c r="F1114" s="29"/>
      <c r="G1114" s="29"/>
    </row>
    <row r="1115" spans="6:7" x14ac:dyDescent="0.2">
      <c r="F1115" s="29"/>
      <c r="G1115" s="29"/>
    </row>
    <row r="1116" spans="6:7" x14ac:dyDescent="0.2">
      <c r="F1116" s="29"/>
      <c r="G1116" s="29"/>
    </row>
    <row r="1117" spans="6:7" x14ac:dyDescent="0.2">
      <c r="F1117" s="29"/>
      <c r="G1117" s="29"/>
    </row>
    <row r="1118" spans="6:7" x14ac:dyDescent="0.2">
      <c r="F1118" s="29"/>
      <c r="G1118" s="29"/>
    </row>
    <row r="1119" spans="6:7" x14ac:dyDescent="0.2">
      <c r="F1119" s="29"/>
      <c r="G1119" s="29"/>
    </row>
    <row r="1120" spans="6:7" x14ac:dyDescent="0.2">
      <c r="F1120" s="29"/>
      <c r="G1120" s="29"/>
    </row>
    <row r="1121" spans="6:7" x14ac:dyDescent="0.2">
      <c r="F1121" s="29"/>
      <c r="G1121" s="29"/>
    </row>
    <row r="1122" spans="6:7" x14ac:dyDescent="0.2">
      <c r="F1122" s="29"/>
      <c r="G1122" s="29"/>
    </row>
    <row r="1123" spans="6:7" x14ac:dyDescent="0.2">
      <c r="F1123" s="29"/>
      <c r="G1123" s="29"/>
    </row>
    <row r="1124" spans="6:7" x14ac:dyDescent="0.2">
      <c r="F1124" s="29"/>
      <c r="G1124" s="29"/>
    </row>
    <row r="1125" spans="6:7" x14ac:dyDescent="0.2">
      <c r="F1125" s="29"/>
      <c r="G1125" s="29"/>
    </row>
    <row r="1126" spans="6:7" x14ac:dyDescent="0.2">
      <c r="F1126" s="29"/>
      <c r="G1126" s="29"/>
    </row>
    <row r="1127" spans="6:7" x14ac:dyDescent="0.2">
      <c r="F1127" s="29"/>
      <c r="G1127" s="29"/>
    </row>
    <row r="1128" spans="6:7" x14ac:dyDescent="0.2">
      <c r="F1128" s="29"/>
      <c r="G1128" s="29"/>
    </row>
    <row r="1129" spans="6:7" x14ac:dyDescent="0.2">
      <c r="F1129" s="29"/>
      <c r="G1129" s="29"/>
    </row>
    <row r="1130" spans="6:7" x14ac:dyDescent="0.2">
      <c r="F1130" s="29"/>
      <c r="G1130" s="29"/>
    </row>
    <row r="1131" spans="6:7" x14ac:dyDescent="0.2">
      <c r="F1131" s="29"/>
      <c r="G1131" s="29"/>
    </row>
    <row r="1132" spans="6:7" x14ac:dyDescent="0.2">
      <c r="F1132" s="29"/>
      <c r="G1132" s="29"/>
    </row>
    <row r="1133" spans="6:7" x14ac:dyDescent="0.2">
      <c r="F1133" s="29"/>
      <c r="G1133" s="29"/>
    </row>
    <row r="1134" spans="6:7" x14ac:dyDescent="0.2">
      <c r="F1134" s="29"/>
      <c r="G1134" s="29"/>
    </row>
    <row r="1135" spans="6:7" x14ac:dyDescent="0.2">
      <c r="F1135" s="29"/>
      <c r="G1135" s="29"/>
    </row>
    <row r="1136" spans="6:7" x14ac:dyDescent="0.2">
      <c r="F1136" s="29"/>
      <c r="G1136" s="29"/>
    </row>
    <row r="1137" spans="6:7" x14ac:dyDescent="0.2">
      <c r="F1137" s="29"/>
      <c r="G1137" s="29"/>
    </row>
    <row r="1138" spans="6:7" x14ac:dyDescent="0.2">
      <c r="F1138" s="29"/>
      <c r="G1138" s="29"/>
    </row>
    <row r="1139" spans="6:7" x14ac:dyDescent="0.2">
      <c r="F1139" s="29"/>
      <c r="G1139" s="29"/>
    </row>
    <row r="1140" spans="6:7" x14ac:dyDescent="0.2">
      <c r="F1140" s="29"/>
      <c r="G1140" s="29"/>
    </row>
    <row r="1141" spans="6:7" x14ac:dyDescent="0.2">
      <c r="F1141" s="29"/>
      <c r="G1141" s="29"/>
    </row>
    <row r="1142" spans="6:7" x14ac:dyDescent="0.2">
      <c r="F1142" s="29"/>
      <c r="G1142" s="29"/>
    </row>
    <row r="1143" spans="6:7" x14ac:dyDescent="0.2">
      <c r="F1143" s="29"/>
      <c r="G1143" s="29"/>
    </row>
    <row r="1144" spans="6:7" x14ac:dyDescent="0.2">
      <c r="F1144" s="29"/>
      <c r="G1144" s="29"/>
    </row>
    <row r="1145" spans="6:7" x14ac:dyDescent="0.2">
      <c r="F1145" s="29"/>
      <c r="G1145" s="29"/>
    </row>
    <row r="1146" spans="6:7" x14ac:dyDescent="0.2">
      <c r="F1146" s="29"/>
      <c r="G1146" s="29"/>
    </row>
    <row r="1147" spans="6:7" x14ac:dyDescent="0.2">
      <c r="F1147" s="29"/>
      <c r="G1147" s="29"/>
    </row>
    <row r="1148" spans="6:7" x14ac:dyDescent="0.2">
      <c r="F1148" s="29"/>
      <c r="G1148" s="29"/>
    </row>
    <row r="1149" spans="6:7" x14ac:dyDescent="0.2">
      <c r="F1149" s="29"/>
      <c r="G1149" s="29"/>
    </row>
    <row r="1150" spans="6:7" x14ac:dyDescent="0.2">
      <c r="F1150" s="29"/>
      <c r="G1150" s="29"/>
    </row>
    <row r="1151" spans="6:7" x14ac:dyDescent="0.2">
      <c r="F1151" s="29"/>
      <c r="G1151" s="29"/>
    </row>
    <row r="1152" spans="6:7" x14ac:dyDescent="0.2">
      <c r="F1152" s="29"/>
      <c r="G1152" s="29"/>
    </row>
    <row r="1153" spans="6:7" x14ac:dyDescent="0.2">
      <c r="F1153" s="29"/>
      <c r="G1153" s="29"/>
    </row>
    <row r="1154" spans="6:7" x14ac:dyDescent="0.2">
      <c r="F1154" s="29"/>
      <c r="G1154" s="29"/>
    </row>
    <row r="1155" spans="6:7" x14ac:dyDescent="0.2">
      <c r="F1155" s="29"/>
      <c r="G1155" s="29"/>
    </row>
    <row r="1156" spans="6:7" x14ac:dyDescent="0.2">
      <c r="F1156" s="29"/>
      <c r="G1156" s="29"/>
    </row>
    <row r="1157" spans="6:7" x14ac:dyDescent="0.2">
      <c r="F1157" s="29"/>
      <c r="G1157" s="29"/>
    </row>
    <row r="1158" spans="6:7" x14ac:dyDescent="0.2">
      <c r="F1158" s="29"/>
      <c r="G1158" s="29"/>
    </row>
    <row r="1159" spans="6:7" x14ac:dyDescent="0.2">
      <c r="F1159" s="29"/>
      <c r="G1159" s="29"/>
    </row>
    <row r="1160" spans="6:7" x14ac:dyDescent="0.2">
      <c r="F1160" s="29"/>
      <c r="G1160" s="29"/>
    </row>
    <row r="1161" spans="6:7" x14ac:dyDescent="0.2">
      <c r="F1161" s="29"/>
      <c r="G1161" s="29"/>
    </row>
    <row r="1162" spans="6:7" x14ac:dyDescent="0.2">
      <c r="F1162" s="29"/>
      <c r="G1162" s="29"/>
    </row>
    <row r="1163" spans="6:7" x14ac:dyDescent="0.2">
      <c r="F1163" s="29"/>
      <c r="G1163" s="29"/>
    </row>
    <row r="1164" spans="6:7" x14ac:dyDescent="0.2">
      <c r="F1164" s="29"/>
      <c r="G1164" s="29"/>
    </row>
    <row r="1165" spans="6:7" x14ac:dyDescent="0.2">
      <c r="F1165" s="29"/>
      <c r="G1165" s="29"/>
    </row>
    <row r="1166" spans="6:7" x14ac:dyDescent="0.2">
      <c r="F1166" s="29"/>
      <c r="G1166" s="29"/>
    </row>
    <row r="1167" spans="6:7" x14ac:dyDescent="0.2">
      <c r="F1167" s="29"/>
      <c r="G1167" s="29"/>
    </row>
    <row r="1168" spans="6:7" x14ac:dyDescent="0.2">
      <c r="F1168" s="29"/>
      <c r="G1168" s="29"/>
    </row>
    <row r="1169" spans="6:7" x14ac:dyDescent="0.2">
      <c r="F1169" s="29"/>
      <c r="G1169" s="29"/>
    </row>
    <row r="1170" spans="6:7" x14ac:dyDescent="0.2">
      <c r="F1170" s="29"/>
      <c r="G1170" s="29"/>
    </row>
    <row r="1171" spans="6:7" x14ac:dyDescent="0.2">
      <c r="F1171" s="29"/>
      <c r="G1171" s="29"/>
    </row>
    <row r="1172" spans="6:7" x14ac:dyDescent="0.2">
      <c r="F1172" s="29"/>
      <c r="G1172" s="29"/>
    </row>
    <row r="1173" spans="6:7" x14ac:dyDescent="0.2">
      <c r="F1173" s="29"/>
      <c r="G1173" s="29"/>
    </row>
    <row r="1174" spans="6:7" x14ac:dyDescent="0.2">
      <c r="F1174" s="29"/>
      <c r="G1174" s="29"/>
    </row>
    <row r="1175" spans="6:7" x14ac:dyDescent="0.2">
      <c r="F1175" s="29"/>
      <c r="G1175" s="29"/>
    </row>
    <row r="1176" spans="6:7" x14ac:dyDescent="0.2">
      <c r="F1176" s="29"/>
      <c r="G1176" s="29"/>
    </row>
    <row r="1177" spans="6:7" x14ac:dyDescent="0.2">
      <c r="F1177" s="29"/>
      <c r="G1177" s="29"/>
    </row>
    <row r="1178" spans="6:7" x14ac:dyDescent="0.2">
      <c r="F1178" s="29"/>
      <c r="G1178" s="29"/>
    </row>
    <row r="1179" spans="6:7" x14ac:dyDescent="0.2">
      <c r="F1179" s="29"/>
      <c r="G1179" s="29"/>
    </row>
    <row r="1180" spans="6:7" x14ac:dyDescent="0.2">
      <c r="F1180" s="29"/>
      <c r="G1180" s="29"/>
    </row>
    <row r="1181" spans="6:7" x14ac:dyDescent="0.2">
      <c r="F1181" s="29"/>
      <c r="G1181" s="29"/>
    </row>
    <row r="1182" spans="6:7" x14ac:dyDescent="0.2">
      <c r="F1182" s="29"/>
      <c r="G1182" s="29"/>
    </row>
    <row r="1183" spans="6:7" x14ac:dyDescent="0.2">
      <c r="F1183" s="29"/>
      <c r="G1183" s="29"/>
    </row>
    <row r="1184" spans="6:7" x14ac:dyDescent="0.2">
      <c r="F1184" s="29"/>
      <c r="G1184" s="29"/>
    </row>
    <row r="1185" spans="6:7" x14ac:dyDescent="0.2">
      <c r="F1185" s="29"/>
      <c r="G1185" s="29"/>
    </row>
    <row r="1186" spans="6:7" x14ac:dyDescent="0.2">
      <c r="F1186" s="29"/>
      <c r="G1186" s="29"/>
    </row>
    <row r="1187" spans="6:7" x14ac:dyDescent="0.2">
      <c r="F1187" s="29"/>
      <c r="G1187" s="29"/>
    </row>
    <row r="1188" spans="6:7" x14ac:dyDescent="0.2">
      <c r="F1188" s="29"/>
      <c r="G1188" s="29"/>
    </row>
    <row r="1189" spans="6:7" x14ac:dyDescent="0.2">
      <c r="F1189" s="29"/>
      <c r="G1189" s="29"/>
    </row>
    <row r="1190" spans="6:7" x14ac:dyDescent="0.2">
      <c r="F1190" s="29"/>
      <c r="G1190" s="29"/>
    </row>
    <row r="1191" spans="6:7" x14ac:dyDescent="0.2">
      <c r="F1191" s="29"/>
      <c r="G1191" s="29"/>
    </row>
    <row r="1192" spans="6:7" x14ac:dyDescent="0.2">
      <c r="F1192" s="29"/>
      <c r="G1192" s="29"/>
    </row>
    <row r="1193" spans="6:7" x14ac:dyDescent="0.2">
      <c r="F1193" s="29"/>
      <c r="G1193" s="29"/>
    </row>
    <row r="1194" spans="6:7" x14ac:dyDescent="0.2">
      <c r="F1194" s="29"/>
      <c r="G1194" s="29"/>
    </row>
    <row r="1195" spans="6:7" x14ac:dyDescent="0.2">
      <c r="F1195" s="29"/>
      <c r="G1195" s="29"/>
    </row>
    <row r="1196" spans="6:7" x14ac:dyDescent="0.2">
      <c r="F1196" s="29"/>
      <c r="G1196" s="29"/>
    </row>
    <row r="1197" spans="6:7" x14ac:dyDescent="0.2">
      <c r="F1197" s="29"/>
      <c r="G1197" s="29"/>
    </row>
    <row r="1198" spans="6:7" x14ac:dyDescent="0.2">
      <c r="F1198" s="29"/>
      <c r="G1198" s="29"/>
    </row>
    <row r="1199" spans="6:7" x14ac:dyDescent="0.2">
      <c r="F1199" s="29"/>
      <c r="G1199" s="29"/>
    </row>
    <row r="1200" spans="6:7" x14ac:dyDescent="0.2">
      <c r="F1200" s="29"/>
      <c r="G1200" s="29"/>
    </row>
    <row r="1201" spans="6:7" x14ac:dyDescent="0.2">
      <c r="F1201" s="29"/>
      <c r="G1201" s="29"/>
    </row>
    <row r="1202" spans="6:7" x14ac:dyDescent="0.2">
      <c r="F1202" s="29"/>
      <c r="G1202" s="29"/>
    </row>
    <row r="1203" spans="6:7" x14ac:dyDescent="0.2">
      <c r="F1203" s="29"/>
      <c r="G1203" s="29"/>
    </row>
    <row r="1204" spans="6:7" x14ac:dyDescent="0.2">
      <c r="F1204" s="29"/>
      <c r="G1204" s="29"/>
    </row>
    <row r="1205" spans="6:7" x14ac:dyDescent="0.2">
      <c r="F1205" s="29"/>
      <c r="G1205" s="29"/>
    </row>
    <row r="1206" spans="6:7" x14ac:dyDescent="0.2">
      <c r="F1206" s="29"/>
      <c r="G1206" s="29"/>
    </row>
    <row r="1207" spans="6:7" x14ac:dyDescent="0.2">
      <c r="F1207" s="29"/>
      <c r="G1207" s="29"/>
    </row>
    <row r="1208" spans="6:7" x14ac:dyDescent="0.2">
      <c r="F1208" s="29"/>
      <c r="G1208" s="29"/>
    </row>
    <row r="1209" spans="6:7" x14ac:dyDescent="0.2">
      <c r="F1209" s="29"/>
      <c r="G1209" s="29"/>
    </row>
    <row r="1210" spans="6:7" x14ac:dyDescent="0.2">
      <c r="F1210" s="29"/>
      <c r="G1210" s="29"/>
    </row>
    <row r="1211" spans="6:7" x14ac:dyDescent="0.2">
      <c r="F1211" s="29"/>
      <c r="G1211" s="29"/>
    </row>
    <row r="1212" spans="6:7" x14ac:dyDescent="0.2">
      <c r="F1212" s="29"/>
      <c r="G1212" s="29"/>
    </row>
    <row r="1213" spans="6:7" x14ac:dyDescent="0.2">
      <c r="F1213" s="29"/>
      <c r="G1213" s="29"/>
    </row>
    <row r="1214" spans="6:7" x14ac:dyDescent="0.2">
      <c r="F1214" s="29"/>
      <c r="G1214" s="29"/>
    </row>
    <row r="1215" spans="6:7" x14ac:dyDescent="0.2">
      <c r="F1215" s="29"/>
      <c r="G1215" s="29"/>
    </row>
    <row r="1216" spans="6:7" x14ac:dyDescent="0.2">
      <c r="F1216" s="29"/>
      <c r="G1216" s="29"/>
    </row>
    <row r="1217" spans="6:7" x14ac:dyDescent="0.2">
      <c r="F1217" s="29"/>
      <c r="G1217" s="29"/>
    </row>
    <row r="1218" spans="6:7" x14ac:dyDescent="0.2">
      <c r="F1218" s="29"/>
      <c r="G1218" s="29"/>
    </row>
    <row r="1219" spans="6:7" x14ac:dyDescent="0.2">
      <c r="F1219" s="29"/>
      <c r="G1219" s="29"/>
    </row>
    <row r="1220" spans="6:7" x14ac:dyDescent="0.2">
      <c r="F1220" s="29"/>
      <c r="G1220" s="29"/>
    </row>
    <row r="1221" spans="6:7" x14ac:dyDescent="0.2">
      <c r="F1221" s="29"/>
      <c r="G1221" s="29"/>
    </row>
    <row r="1222" spans="6:7" x14ac:dyDescent="0.2">
      <c r="F1222" s="29"/>
      <c r="G1222" s="29"/>
    </row>
    <row r="1223" spans="6:7" x14ac:dyDescent="0.2">
      <c r="F1223" s="29"/>
      <c r="G1223" s="29"/>
    </row>
    <row r="1224" spans="6:7" x14ac:dyDescent="0.2">
      <c r="F1224" s="29"/>
      <c r="G1224" s="29"/>
    </row>
    <row r="1225" spans="6:7" x14ac:dyDescent="0.2">
      <c r="F1225" s="29"/>
      <c r="G1225" s="29"/>
    </row>
    <row r="1226" spans="6:7" x14ac:dyDescent="0.2">
      <c r="F1226" s="29"/>
      <c r="G1226" s="29"/>
    </row>
    <row r="1227" spans="6:7" x14ac:dyDescent="0.2">
      <c r="F1227" s="29"/>
      <c r="G1227" s="29"/>
    </row>
    <row r="1228" spans="6:7" x14ac:dyDescent="0.2">
      <c r="F1228" s="29"/>
      <c r="G1228" s="29"/>
    </row>
    <row r="1229" spans="6:7" x14ac:dyDescent="0.2">
      <c r="F1229" s="29"/>
      <c r="G1229" s="29"/>
    </row>
    <row r="1230" spans="6:7" x14ac:dyDescent="0.2">
      <c r="F1230" s="29"/>
      <c r="G1230" s="29"/>
    </row>
    <row r="1231" spans="6:7" x14ac:dyDescent="0.2">
      <c r="F1231" s="29"/>
      <c r="G1231" s="29"/>
    </row>
    <row r="1232" spans="6:7" x14ac:dyDescent="0.2">
      <c r="F1232" s="29"/>
      <c r="G1232" s="29"/>
    </row>
    <row r="1233" spans="6:7" x14ac:dyDescent="0.2">
      <c r="F1233" s="29"/>
      <c r="G1233" s="29"/>
    </row>
    <row r="1234" spans="6:7" x14ac:dyDescent="0.2">
      <c r="F1234" s="29"/>
      <c r="G1234" s="29"/>
    </row>
    <row r="1235" spans="6:7" x14ac:dyDescent="0.2">
      <c r="F1235" s="29"/>
      <c r="G1235" s="29"/>
    </row>
    <row r="1236" spans="6:7" x14ac:dyDescent="0.2">
      <c r="F1236" s="29"/>
      <c r="G1236" s="29"/>
    </row>
    <row r="1237" spans="6:7" x14ac:dyDescent="0.2">
      <c r="F1237" s="29"/>
      <c r="G1237" s="29"/>
    </row>
    <row r="1238" spans="6:7" x14ac:dyDescent="0.2">
      <c r="F1238" s="29"/>
      <c r="G1238" s="29"/>
    </row>
    <row r="1239" spans="6:7" x14ac:dyDescent="0.2">
      <c r="F1239" s="29"/>
      <c r="G1239" s="29"/>
    </row>
    <row r="1240" spans="6:7" x14ac:dyDescent="0.2">
      <c r="F1240" s="29"/>
      <c r="G1240" s="29"/>
    </row>
    <row r="1241" spans="6:7" x14ac:dyDescent="0.2">
      <c r="F1241" s="29"/>
      <c r="G1241" s="29"/>
    </row>
    <row r="1242" spans="6:7" x14ac:dyDescent="0.2">
      <c r="F1242" s="29"/>
      <c r="G1242" s="29"/>
    </row>
    <row r="1243" spans="6:7" x14ac:dyDescent="0.2">
      <c r="F1243" s="29"/>
      <c r="G1243" s="29"/>
    </row>
    <row r="1244" spans="6:7" x14ac:dyDescent="0.2">
      <c r="F1244" s="29"/>
      <c r="G1244" s="29"/>
    </row>
    <row r="1245" spans="6:7" x14ac:dyDescent="0.2">
      <c r="F1245" s="29"/>
      <c r="G1245" s="29"/>
    </row>
    <row r="1246" spans="6:7" x14ac:dyDescent="0.2">
      <c r="F1246" s="29"/>
      <c r="G1246" s="29"/>
    </row>
    <row r="1247" spans="6:7" x14ac:dyDescent="0.2">
      <c r="F1247" s="29"/>
      <c r="G1247" s="29"/>
    </row>
    <row r="1248" spans="6:7" x14ac:dyDescent="0.2">
      <c r="F1248" s="29"/>
      <c r="G1248" s="29"/>
    </row>
    <row r="1249" spans="6:7" x14ac:dyDescent="0.2">
      <c r="F1249" s="29"/>
      <c r="G1249" s="29"/>
    </row>
    <row r="1250" spans="6:7" x14ac:dyDescent="0.2">
      <c r="F1250" s="29"/>
      <c r="G1250" s="29"/>
    </row>
    <row r="1251" spans="6:7" x14ac:dyDescent="0.2">
      <c r="F1251" s="29"/>
      <c r="G1251" s="29"/>
    </row>
    <row r="1252" spans="6:7" x14ac:dyDescent="0.2">
      <c r="F1252" s="29"/>
      <c r="G1252" s="29"/>
    </row>
    <row r="1253" spans="6:7" x14ac:dyDescent="0.2">
      <c r="F1253" s="29"/>
      <c r="G1253" s="29"/>
    </row>
    <row r="1254" spans="6:7" x14ac:dyDescent="0.2">
      <c r="F1254" s="29"/>
      <c r="G1254" s="29"/>
    </row>
    <row r="1255" spans="6:7" x14ac:dyDescent="0.2">
      <c r="F1255" s="29"/>
      <c r="G1255" s="29"/>
    </row>
    <row r="1256" spans="6:7" x14ac:dyDescent="0.2">
      <c r="F1256" s="29"/>
      <c r="G1256" s="29"/>
    </row>
    <row r="1257" spans="6:7" x14ac:dyDescent="0.2">
      <c r="F1257" s="29"/>
      <c r="G1257" s="29"/>
    </row>
    <row r="1258" spans="6:7" x14ac:dyDescent="0.2">
      <c r="F1258" s="29"/>
      <c r="G1258" s="29"/>
    </row>
    <row r="1259" spans="6:7" x14ac:dyDescent="0.2">
      <c r="F1259" s="29"/>
      <c r="G1259" s="29"/>
    </row>
    <row r="1260" spans="6:7" x14ac:dyDescent="0.2">
      <c r="F1260" s="29"/>
      <c r="G1260" s="29"/>
    </row>
    <row r="1261" spans="6:7" x14ac:dyDescent="0.2">
      <c r="F1261" s="29"/>
      <c r="G1261" s="29"/>
    </row>
    <row r="1262" spans="6:7" x14ac:dyDescent="0.2">
      <c r="F1262" s="29"/>
      <c r="G1262" s="29"/>
    </row>
    <row r="1263" spans="6:7" x14ac:dyDescent="0.2">
      <c r="F1263" s="29"/>
      <c r="G1263" s="29"/>
    </row>
    <row r="1264" spans="6:7" x14ac:dyDescent="0.2">
      <c r="F1264" s="29"/>
      <c r="G1264" s="29"/>
    </row>
    <row r="1265" spans="6:7" x14ac:dyDescent="0.2">
      <c r="F1265" s="29"/>
      <c r="G1265" s="29"/>
    </row>
    <row r="1266" spans="6:7" x14ac:dyDescent="0.2">
      <c r="F1266" s="29"/>
      <c r="G1266" s="29"/>
    </row>
    <row r="1267" spans="6:7" x14ac:dyDescent="0.2">
      <c r="F1267" s="29"/>
      <c r="G1267" s="29"/>
    </row>
    <row r="1268" spans="6:7" x14ac:dyDescent="0.2">
      <c r="F1268" s="29"/>
      <c r="G1268" s="29"/>
    </row>
    <row r="1269" spans="6:7" x14ac:dyDescent="0.2">
      <c r="F1269" s="29"/>
      <c r="G1269" s="29"/>
    </row>
    <row r="1270" spans="6:7" x14ac:dyDescent="0.2">
      <c r="F1270" s="29"/>
      <c r="G1270" s="29"/>
    </row>
    <row r="1271" spans="6:7" x14ac:dyDescent="0.2">
      <c r="F1271" s="29"/>
      <c r="G1271" s="29"/>
    </row>
    <row r="1272" spans="6:7" x14ac:dyDescent="0.2">
      <c r="F1272" s="29"/>
      <c r="G1272" s="29"/>
    </row>
    <row r="1273" spans="6:7" x14ac:dyDescent="0.2">
      <c r="F1273" s="29"/>
      <c r="G1273" s="29"/>
    </row>
    <row r="1274" spans="6:7" x14ac:dyDescent="0.2">
      <c r="F1274" s="29"/>
      <c r="G1274" s="29"/>
    </row>
    <row r="1275" spans="6:7" x14ac:dyDescent="0.2">
      <c r="F1275" s="29"/>
      <c r="G1275" s="29"/>
    </row>
    <row r="1276" spans="6:7" x14ac:dyDescent="0.2">
      <c r="F1276" s="29"/>
      <c r="G1276" s="29"/>
    </row>
    <row r="1277" spans="6:7" x14ac:dyDescent="0.2">
      <c r="F1277" s="29"/>
      <c r="G1277" s="29"/>
    </row>
    <row r="1278" spans="6:7" x14ac:dyDescent="0.2">
      <c r="F1278" s="29"/>
      <c r="G1278" s="29"/>
    </row>
    <row r="1279" spans="6:7" x14ac:dyDescent="0.2">
      <c r="F1279" s="29"/>
      <c r="G1279" s="29"/>
    </row>
    <row r="1280" spans="6:7" x14ac:dyDescent="0.2">
      <c r="F1280" s="29"/>
      <c r="G1280" s="29"/>
    </row>
    <row r="1281" spans="6:7" x14ac:dyDescent="0.2">
      <c r="F1281" s="29"/>
      <c r="G1281" s="29"/>
    </row>
    <row r="1282" spans="6:7" x14ac:dyDescent="0.2">
      <c r="F1282" s="29"/>
      <c r="G1282" s="29"/>
    </row>
    <row r="1283" spans="6:7" x14ac:dyDescent="0.2">
      <c r="F1283" s="29"/>
      <c r="G1283" s="29"/>
    </row>
    <row r="1284" spans="6:7" x14ac:dyDescent="0.2">
      <c r="F1284" s="29"/>
      <c r="G1284" s="29"/>
    </row>
    <row r="1285" spans="6:7" x14ac:dyDescent="0.2">
      <c r="F1285" s="29"/>
      <c r="G1285" s="29"/>
    </row>
    <row r="1286" spans="6:7" x14ac:dyDescent="0.2">
      <c r="F1286" s="29"/>
      <c r="G1286" s="29"/>
    </row>
    <row r="1287" spans="6:7" x14ac:dyDescent="0.2">
      <c r="F1287" s="29"/>
      <c r="G1287" s="29"/>
    </row>
    <row r="1288" spans="6:7" x14ac:dyDescent="0.2">
      <c r="F1288" s="29"/>
      <c r="G1288" s="29"/>
    </row>
    <row r="1289" spans="6:7" x14ac:dyDescent="0.2">
      <c r="F1289" s="29"/>
      <c r="G1289" s="29"/>
    </row>
    <row r="1290" spans="6:7" x14ac:dyDescent="0.2">
      <c r="F1290" s="29"/>
      <c r="G1290" s="29"/>
    </row>
    <row r="1291" spans="6:7" x14ac:dyDescent="0.2">
      <c r="F1291" s="29"/>
      <c r="G1291" s="29"/>
    </row>
    <row r="1292" spans="6:7" x14ac:dyDescent="0.2">
      <c r="F1292" s="29"/>
      <c r="G1292" s="29"/>
    </row>
    <row r="1293" spans="6:7" x14ac:dyDescent="0.2">
      <c r="F1293" s="29"/>
      <c r="G1293" s="29"/>
    </row>
    <row r="1294" spans="6:7" x14ac:dyDescent="0.2">
      <c r="F1294" s="29"/>
      <c r="G1294" s="29"/>
    </row>
    <row r="1295" spans="6:7" x14ac:dyDescent="0.2">
      <c r="F1295" s="29"/>
      <c r="G1295" s="29"/>
    </row>
    <row r="1296" spans="6:7" x14ac:dyDescent="0.2">
      <c r="F1296" s="29"/>
      <c r="G1296" s="29"/>
    </row>
    <row r="1297" spans="6:7" x14ac:dyDescent="0.2">
      <c r="F1297" s="29"/>
      <c r="G1297" s="29"/>
    </row>
    <row r="1298" spans="6:7" x14ac:dyDescent="0.2">
      <c r="F1298" s="29"/>
      <c r="G1298" s="29"/>
    </row>
    <row r="1299" spans="6:7" x14ac:dyDescent="0.2">
      <c r="F1299" s="29"/>
      <c r="G1299" s="29"/>
    </row>
    <row r="1300" spans="6:7" x14ac:dyDescent="0.2">
      <c r="F1300" s="29"/>
      <c r="G1300" s="29"/>
    </row>
    <row r="1301" spans="6:7" x14ac:dyDescent="0.2">
      <c r="F1301" s="29"/>
      <c r="G1301" s="29"/>
    </row>
    <row r="1302" spans="6:7" x14ac:dyDescent="0.2">
      <c r="F1302" s="29"/>
      <c r="G1302" s="29"/>
    </row>
    <row r="1303" spans="6:7" x14ac:dyDescent="0.2">
      <c r="F1303" s="29"/>
      <c r="G1303" s="29"/>
    </row>
    <row r="1304" spans="6:7" x14ac:dyDescent="0.2">
      <c r="F1304" s="29"/>
      <c r="G1304" s="29"/>
    </row>
    <row r="1305" spans="6:7" x14ac:dyDescent="0.2">
      <c r="F1305" s="29"/>
      <c r="G1305" s="29"/>
    </row>
    <row r="1306" spans="6:7" x14ac:dyDescent="0.2">
      <c r="F1306" s="29"/>
      <c r="G1306" s="29"/>
    </row>
    <row r="1307" spans="6:7" x14ac:dyDescent="0.2">
      <c r="F1307" s="29"/>
      <c r="G1307" s="29"/>
    </row>
    <row r="1308" spans="6:7" x14ac:dyDescent="0.2">
      <c r="F1308" s="29"/>
      <c r="G1308" s="29"/>
    </row>
    <row r="1309" spans="6:7" x14ac:dyDescent="0.2">
      <c r="F1309" s="29"/>
      <c r="G1309" s="29"/>
    </row>
    <row r="1310" spans="6:7" x14ac:dyDescent="0.2">
      <c r="F1310" s="29"/>
      <c r="G1310" s="29"/>
    </row>
    <row r="1311" spans="6:7" x14ac:dyDescent="0.2">
      <c r="F1311" s="29"/>
      <c r="G1311" s="29"/>
    </row>
    <row r="1312" spans="6:7" x14ac:dyDescent="0.2">
      <c r="F1312" s="29"/>
      <c r="G1312" s="29"/>
    </row>
    <row r="1313" spans="6:7" x14ac:dyDescent="0.2">
      <c r="F1313" s="29"/>
      <c r="G1313" s="29"/>
    </row>
    <row r="1314" spans="6:7" x14ac:dyDescent="0.2">
      <c r="F1314" s="29"/>
      <c r="G1314" s="29"/>
    </row>
    <row r="1315" spans="6:7" x14ac:dyDescent="0.2">
      <c r="F1315" s="29"/>
      <c r="G1315" s="29"/>
    </row>
    <row r="1316" spans="6:7" x14ac:dyDescent="0.2">
      <c r="F1316" s="29"/>
      <c r="G1316" s="29"/>
    </row>
    <row r="1317" spans="6:7" x14ac:dyDescent="0.2">
      <c r="F1317" s="29"/>
      <c r="G1317" s="29"/>
    </row>
    <row r="1318" spans="6:7" x14ac:dyDescent="0.2">
      <c r="F1318" s="29"/>
      <c r="G1318" s="29"/>
    </row>
    <row r="1319" spans="6:7" x14ac:dyDescent="0.2">
      <c r="F1319" s="29"/>
      <c r="G1319" s="29"/>
    </row>
    <row r="1320" spans="6:7" x14ac:dyDescent="0.2">
      <c r="F1320" s="29"/>
      <c r="G1320" s="29"/>
    </row>
    <row r="1321" spans="6:7" x14ac:dyDescent="0.2">
      <c r="F1321" s="29"/>
      <c r="G1321" s="29"/>
    </row>
    <row r="1322" spans="6:7" x14ac:dyDescent="0.2">
      <c r="F1322" s="29"/>
      <c r="G1322" s="29"/>
    </row>
    <row r="1323" spans="6:7" x14ac:dyDescent="0.2">
      <c r="F1323" s="29"/>
      <c r="G1323" s="29"/>
    </row>
    <row r="1324" spans="6:7" x14ac:dyDescent="0.2">
      <c r="F1324" s="29"/>
      <c r="G1324" s="29"/>
    </row>
    <row r="1325" spans="6:7" x14ac:dyDescent="0.2">
      <c r="F1325" s="29"/>
      <c r="G1325" s="29"/>
    </row>
    <row r="1326" spans="6:7" x14ac:dyDescent="0.2">
      <c r="F1326" s="29"/>
      <c r="G1326" s="29"/>
    </row>
    <row r="1327" spans="6:7" x14ac:dyDescent="0.2">
      <c r="F1327" s="29"/>
      <c r="G1327" s="29"/>
    </row>
    <row r="1328" spans="6:7" x14ac:dyDescent="0.2">
      <c r="F1328" s="29"/>
      <c r="G1328" s="29"/>
    </row>
    <row r="1329" spans="6:7" x14ac:dyDescent="0.2">
      <c r="F1329" s="29"/>
      <c r="G1329" s="29"/>
    </row>
    <row r="1330" spans="6:7" x14ac:dyDescent="0.2">
      <c r="F1330" s="29"/>
      <c r="G1330" s="29"/>
    </row>
    <row r="1331" spans="6:7" x14ac:dyDescent="0.2">
      <c r="F1331" s="29"/>
      <c r="G1331" s="29"/>
    </row>
    <row r="1332" spans="6:7" x14ac:dyDescent="0.2">
      <c r="F1332" s="29"/>
      <c r="G1332" s="29"/>
    </row>
    <row r="1333" spans="6:7" x14ac:dyDescent="0.2">
      <c r="F1333" s="29"/>
      <c r="G1333" s="29"/>
    </row>
    <row r="1334" spans="6:7" x14ac:dyDescent="0.2">
      <c r="F1334" s="29"/>
      <c r="G1334" s="29"/>
    </row>
    <row r="1335" spans="6:7" x14ac:dyDescent="0.2">
      <c r="F1335" s="29"/>
      <c r="G1335" s="29"/>
    </row>
    <row r="1336" spans="6:7" x14ac:dyDescent="0.2">
      <c r="F1336" s="29"/>
      <c r="G1336" s="29"/>
    </row>
    <row r="1337" spans="6:7" x14ac:dyDescent="0.2">
      <c r="F1337" s="29"/>
      <c r="G1337" s="29"/>
    </row>
    <row r="1338" spans="6:7" x14ac:dyDescent="0.2">
      <c r="F1338" s="29"/>
      <c r="G1338" s="29"/>
    </row>
    <row r="1339" spans="6:7" x14ac:dyDescent="0.2">
      <c r="F1339" s="29"/>
      <c r="G1339" s="29"/>
    </row>
    <row r="1340" spans="6:7" x14ac:dyDescent="0.2">
      <c r="F1340" s="29"/>
      <c r="G1340" s="29"/>
    </row>
    <row r="1341" spans="6:7" x14ac:dyDescent="0.2">
      <c r="F1341" s="29"/>
      <c r="G1341" s="29"/>
    </row>
    <row r="1342" spans="6:7" x14ac:dyDescent="0.2">
      <c r="F1342" s="29"/>
      <c r="G1342" s="29"/>
    </row>
    <row r="1343" spans="6:7" x14ac:dyDescent="0.2">
      <c r="F1343" s="29"/>
      <c r="G1343" s="29"/>
    </row>
    <row r="1344" spans="6:7" x14ac:dyDescent="0.2">
      <c r="F1344" s="29"/>
      <c r="G1344" s="29"/>
    </row>
    <row r="1345" spans="6:7" x14ac:dyDescent="0.2">
      <c r="F1345" s="29"/>
      <c r="G1345" s="29"/>
    </row>
    <row r="1346" spans="6:7" x14ac:dyDescent="0.2">
      <c r="F1346" s="29"/>
      <c r="G1346" s="29"/>
    </row>
    <row r="1347" spans="6:7" x14ac:dyDescent="0.2">
      <c r="F1347" s="29"/>
      <c r="G1347" s="29"/>
    </row>
    <row r="1348" spans="6:7" x14ac:dyDescent="0.2">
      <c r="F1348" s="29"/>
      <c r="G1348" s="29"/>
    </row>
    <row r="1349" spans="6:7" x14ac:dyDescent="0.2">
      <c r="F1349" s="29"/>
      <c r="G1349" s="29"/>
    </row>
    <row r="1350" spans="6:7" x14ac:dyDescent="0.2">
      <c r="F1350" s="29"/>
      <c r="G1350" s="29"/>
    </row>
    <row r="1351" spans="6:7" x14ac:dyDescent="0.2">
      <c r="F1351" s="29"/>
      <c r="G1351" s="29"/>
    </row>
    <row r="1352" spans="6:7" x14ac:dyDescent="0.2">
      <c r="F1352" s="29"/>
      <c r="G1352" s="29"/>
    </row>
    <row r="1353" spans="6:7" x14ac:dyDescent="0.2">
      <c r="F1353" s="29"/>
      <c r="G1353" s="29"/>
    </row>
    <row r="1354" spans="6:7" x14ac:dyDescent="0.2">
      <c r="F1354" s="29"/>
      <c r="G1354" s="29"/>
    </row>
    <row r="1355" spans="6:7" x14ac:dyDescent="0.2">
      <c r="F1355" s="29"/>
      <c r="G1355" s="29"/>
    </row>
    <row r="1356" spans="6:7" x14ac:dyDescent="0.2">
      <c r="F1356" s="29"/>
      <c r="G1356" s="29"/>
    </row>
    <row r="1357" spans="6:7" x14ac:dyDescent="0.2">
      <c r="F1357" s="29"/>
      <c r="G1357" s="29"/>
    </row>
    <row r="1358" spans="6:7" x14ac:dyDescent="0.2">
      <c r="F1358" s="29"/>
      <c r="G1358" s="29"/>
    </row>
    <row r="1359" spans="6:7" x14ac:dyDescent="0.2">
      <c r="F1359" s="29"/>
      <c r="G1359" s="29"/>
    </row>
    <row r="1360" spans="6:7" x14ac:dyDescent="0.2">
      <c r="F1360" s="29"/>
      <c r="G1360" s="29"/>
    </row>
    <row r="1361" spans="6:7" x14ac:dyDescent="0.2">
      <c r="F1361" s="29"/>
      <c r="G1361" s="29"/>
    </row>
    <row r="1362" spans="6:7" x14ac:dyDescent="0.2">
      <c r="F1362" s="29"/>
      <c r="G1362" s="29"/>
    </row>
    <row r="1363" spans="6:7" x14ac:dyDescent="0.2">
      <c r="F1363" s="29"/>
      <c r="G1363" s="29"/>
    </row>
    <row r="1364" spans="6:7" x14ac:dyDescent="0.2">
      <c r="F1364" s="29"/>
      <c r="G1364" s="29"/>
    </row>
    <row r="1365" spans="6:7" x14ac:dyDescent="0.2">
      <c r="F1365" s="29"/>
      <c r="G1365" s="29"/>
    </row>
    <row r="1366" spans="6:7" x14ac:dyDescent="0.2">
      <c r="F1366" s="29"/>
      <c r="G1366" s="29"/>
    </row>
    <row r="1367" spans="6:7" x14ac:dyDescent="0.2">
      <c r="F1367" s="29"/>
      <c r="G1367" s="29"/>
    </row>
    <row r="1368" spans="6:7" x14ac:dyDescent="0.2">
      <c r="F1368" s="29"/>
      <c r="G1368" s="29"/>
    </row>
    <row r="1369" spans="6:7" x14ac:dyDescent="0.2">
      <c r="F1369" s="29"/>
      <c r="G1369" s="29"/>
    </row>
    <row r="1370" spans="6:7" x14ac:dyDescent="0.2">
      <c r="F1370" s="29"/>
      <c r="G1370" s="29"/>
    </row>
    <row r="1371" spans="6:7" x14ac:dyDescent="0.2">
      <c r="F1371" s="29"/>
      <c r="G1371" s="29"/>
    </row>
    <row r="1372" spans="6:7" x14ac:dyDescent="0.2">
      <c r="F1372" s="29"/>
      <c r="G1372" s="29"/>
    </row>
    <row r="1373" spans="6:7" x14ac:dyDescent="0.2">
      <c r="F1373" s="29"/>
      <c r="G1373" s="29"/>
    </row>
    <row r="1374" spans="6:7" x14ac:dyDescent="0.2">
      <c r="F1374" s="29"/>
      <c r="G1374" s="29"/>
    </row>
    <row r="1375" spans="6:7" x14ac:dyDescent="0.2">
      <c r="F1375" s="29"/>
      <c r="G1375" s="29"/>
    </row>
    <row r="1376" spans="6:7" x14ac:dyDescent="0.2">
      <c r="F1376" s="29"/>
      <c r="G1376" s="29"/>
    </row>
    <row r="1377" spans="6:7" x14ac:dyDescent="0.2">
      <c r="F1377" s="29"/>
      <c r="G1377" s="29"/>
    </row>
    <row r="1378" spans="6:7" x14ac:dyDescent="0.2">
      <c r="F1378" s="29"/>
      <c r="G1378" s="29"/>
    </row>
    <row r="1379" spans="6:7" x14ac:dyDescent="0.2">
      <c r="F1379" s="29"/>
      <c r="G1379" s="29"/>
    </row>
    <row r="1380" spans="6:7" x14ac:dyDescent="0.2">
      <c r="F1380" s="29"/>
      <c r="G1380" s="29"/>
    </row>
    <row r="1381" spans="6:7" x14ac:dyDescent="0.2">
      <c r="F1381" s="29"/>
      <c r="G1381" s="29"/>
    </row>
    <row r="1382" spans="6:7" x14ac:dyDescent="0.2">
      <c r="F1382" s="29"/>
      <c r="G1382" s="29"/>
    </row>
    <row r="1383" spans="6:7" x14ac:dyDescent="0.2">
      <c r="F1383" s="29"/>
      <c r="G1383" s="29"/>
    </row>
    <row r="1384" spans="6:7" x14ac:dyDescent="0.2">
      <c r="F1384" s="29"/>
      <c r="G1384" s="29"/>
    </row>
    <row r="1385" spans="6:7" x14ac:dyDescent="0.2">
      <c r="F1385" s="29"/>
      <c r="G1385" s="29"/>
    </row>
    <row r="1386" spans="6:7" x14ac:dyDescent="0.2">
      <c r="F1386" s="29"/>
      <c r="G1386" s="29"/>
    </row>
    <row r="1387" spans="6:7" x14ac:dyDescent="0.2">
      <c r="F1387" s="29"/>
      <c r="G1387" s="29"/>
    </row>
    <row r="1388" spans="6:7" x14ac:dyDescent="0.2">
      <c r="F1388" s="29"/>
      <c r="G1388" s="29"/>
    </row>
    <row r="1389" spans="6:7" x14ac:dyDescent="0.2">
      <c r="F1389" s="29"/>
      <c r="G1389" s="29"/>
    </row>
    <row r="1390" spans="6:7" x14ac:dyDescent="0.2">
      <c r="F1390" s="29"/>
      <c r="G1390" s="29"/>
    </row>
    <row r="1391" spans="6:7" x14ac:dyDescent="0.2">
      <c r="F1391" s="29"/>
      <c r="G1391" s="29"/>
    </row>
    <row r="1392" spans="6:7" x14ac:dyDescent="0.2">
      <c r="F1392" s="29"/>
      <c r="G1392" s="29"/>
    </row>
    <row r="1393" spans="6:7" x14ac:dyDescent="0.2">
      <c r="F1393" s="29"/>
      <c r="G1393" s="29"/>
    </row>
    <row r="1394" spans="6:7" x14ac:dyDescent="0.2">
      <c r="F1394" s="29"/>
      <c r="G1394" s="29"/>
    </row>
    <row r="1395" spans="6:7" x14ac:dyDescent="0.2">
      <c r="F1395" s="29"/>
      <c r="G1395" s="29"/>
    </row>
    <row r="1396" spans="6:7" x14ac:dyDescent="0.2">
      <c r="F1396" s="29"/>
      <c r="G1396" s="29"/>
    </row>
    <row r="1397" spans="6:7" x14ac:dyDescent="0.2">
      <c r="F1397" s="29"/>
      <c r="G1397" s="29"/>
    </row>
    <row r="1398" spans="6:7" x14ac:dyDescent="0.2">
      <c r="F1398" s="29"/>
      <c r="G1398" s="29"/>
    </row>
    <row r="1399" spans="6:7" x14ac:dyDescent="0.2">
      <c r="F1399" s="29"/>
      <c r="G1399" s="29"/>
    </row>
    <row r="1400" spans="6:7" x14ac:dyDescent="0.2">
      <c r="F1400" s="29"/>
      <c r="G1400" s="29"/>
    </row>
    <row r="1401" spans="6:7" x14ac:dyDescent="0.2">
      <c r="F1401" s="29"/>
      <c r="G1401" s="29"/>
    </row>
    <row r="1402" spans="6:7" x14ac:dyDescent="0.2">
      <c r="F1402" s="29"/>
      <c r="G1402" s="29"/>
    </row>
    <row r="1403" spans="6:7" x14ac:dyDescent="0.2">
      <c r="F1403" s="29"/>
      <c r="G1403" s="29"/>
    </row>
    <row r="1404" spans="6:7" x14ac:dyDescent="0.2">
      <c r="F1404" s="29"/>
      <c r="G1404" s="29"/>
    </row>
    <row r="1405" spans="6:7" x14ac:dyDescent="0.2">
      <c r="F1405" s="29"/>
      <c r="G1405" s="29"/>
    </row>
    <row r="1406" spans="6:7" x14ac:dyDescent="0.2">
      <c r="F1406" s="29"/>
      <c r="G1406" s="29"/>
    </row>
    <row r="1407" spans="6:7" x14ac:dyDescent="0.2">
      <c r="F1407" s="29"/>
      <c r="G1407" s="29"/>
    </row>
    <row r="1408" spans="6:7" x14ac:dyDescent="0.2">
      <c r="F1408" s="29"/>
      <c r="G1408" s="29"/>
    </row>
    <row r="1409" spans="6:7" x14ac:dyDescent="0.2">
      <c r="F1409" s="29"/>
      <c r="G1409" s="29"/>
    </row>
    <row r="1410" spans="6:7" x14ac:dyDescent="0.2">
      <c r="F1410" s="29"/>
      <c r="G1410" s="29"/>
    </row>
    <row r="1411" spans="6:7" x14ac:dyDescent="0.2">
      <c r="F1411" s="29"/>
      <c r="G1411" s="29"/>
    </row>
    <row r="1412" spans="6:7" x14ac:dyDescent="0.2">
      <c r="F1412" s="29"/>
      <c r="G1412" s="29"/>
    </row>
    <row r="1413" spans="6:7" x14ac:dyDescent="0.2">
      <c r="F1413" s="29"/>
      <c r="G1413" s="29"/>
    </row>
    <row r="1414" spans="6:7" x14ac:dyDescent="0.2">
      <c r="F1414" s="29"/>
      <c r="G1414" s="29"/>
    </row>
    <row r="1415" spans="6:7" x14ac:dyDescent="0.2">
      <c r="F1415" s="29"/>
      <c r="G1415" s="29"/>
    </row>
    <row r="1416" spans="6:7" x14ac:dyDescent="0.2">
      <c r="F1416" s="29"/>
      <c r="G1416" s="29"/>
    </row>
    <row r="1417" spans="6:7" x14ac:dyDescent="0.2">
      <c r="F1417" s="29"/>
      <c r="G1417" s="29"/>
    </row>
    <row r="1418" spans="6:7" x14ac:dyDescent="0.2">
      <c r="F1418" s="29"/>
      <c r="G1418" s="29"/>
    </row>
    <row r="1419" spans="6:7" x14ac:dyDescent="0.2">
      <c r="F1419" s="29"/>
      <c r="G1419" s="29"/>
    </row>
    <row r="1420" spans="6:7" x14ac:dyDescent="0.2">
      <c r="F1420" s="29"/>
      <c r="G1420" s="29"/>
    </row>
    <row r="1421" spans="6:7" x14ac:dyDescent="0.2">
      <c r="F1421" s="29"/>
      <c r="G1421" s="29"/>
    </row>
    <row r="1422" spans="6:7" x14ac:dyDescent="0.2">
      <c r="F1422" s="29"/>
      <c r="G1422" s="29"/>
    </row>
    <row r="1423" spans="6:7" x14ac:dyDescent="0.2">
      <c r="F1423" s="29"/>
      <c r="G1423" s="29"/>
    </row>
    <row r="1424" spans="6:7" x14ac:dyDescent="0.2">
      <c r="F1424" s="29"/>
      <c r="G1424" s="29"/>
    </row>
    <row r="1425" spans="6:7" x14ac:dyDescent="0.2">
      <c r="F1425" s="29"/>
      <c r="G1425" s="29"/>
    </row>
    <row r="1426" spans="6:7" x14ac:dyDescent="0.2">
      <c r="F1426" s="29"/>
      <c r="G1426" s="29"/>
    </row>
    <row r="1427" spans="6:7" x14ac:dyDescent="0.2">
      <c r="F1427" s="29"/>
      <c r="G1427" s="29"/>
    </row>
    <row r="1428" spans="6:7" x14ac:dyDescent="0.2">
      <c r="F1428" s="29"/>
      <c r="G1428" s="29"/>
    </row>
    <row r="1429" spans="6:7" x14ac:dyDescent="0.2">
      <c r="F1429" s="29"/>
      <c r="G1429" s="29"/>
    </row>
    <row r="1430" spans="6:7" x14ac:dyDescent="0.2">
      <c r="F1430" s="29"/>
      <c r="G1430" s="29"/>
    </row>
    <row r="1431" spans="6:7" x14ac:dyDescent="0.2">
      <c r="F1431" s="29"/>
      <c r="G1431" s="29"/>
    </row>
    <row r="1432" spans="6:7" x14ac:dyDescent="0.2">
      <c r="F1432" s="29"/>
      <c r="G1432" s="29"/>
    </row>
    <row r="1433" spans="6:7" x14ac:dyDescent="0.2">
      <c r="F1433" s="29"/>
      <c r="G1433" s="29"/>
    </row>
    <row r="1434" spans="6:7" x14ac:dyDescent="0.2">
      <c r="F1434" s="29"/>
      <c r="G1434" s="29"/>
    </row>
    <row r="1435" spans="6:7" x14ac:dyDescent="0.2">
      <c r="F1435" s="29"/>
      <c r="G1435" s="29"/>
    </row>
    <row r="1436" spans="6:7" x14ac:dyDescent="0.2">
      <c r="F1436" s="29"/>
      <c r="G1436" s="29"/>
    </row>
    <row r="1437" spans="6:7" x14ac:dyDescent="0.2">
      <c r="F1437" s="29"/>
      <c r="G1437" s="29"/>
    </row>
    <row r="1438" spans="6:7" x14ac:dyDescent="0.2">
      <c r="F1438" s="29"/>
      <c r="G1438" s="29"/>
    </row>
    <row r="1439" spans="6:7" x14ac:dyDescent="0.2">
      <c r="F1439" s="29"/>
      <c r="G1439" s="29"/>
    </row>
    <row r="1440" spans="6:7" x14ac:dyDescent="0.2">
      <c r="F1440" s="29"/>
      <c r="G1440" s="29"/>
    </row>
    <row r="1441" spans="6:7" x14ac:dyDescent="0.2">
      <c r="F1441" s="29"/>
      <c r="G1441" s="29"/>
    </row>
    <row r="1442" spans="6:7" x14ac:dyDescent="0.2">
      <c r="F1442" s="29"/>
      <c r="G1442" s="29"/>
    </row>
    <row r="1443" spans="6:7" x14ac:dyDescent="0.2">
      <c r="F1443" s="29"/>
      <c r="G1443" s="29"/>
    </row>
    <row r="1444" spans="6:7" x14ac:dyDescent="0.2">
      <c r="F1444" s="29"/>
      <c r="G1444" s="29"/>
    </row>
    <row r="1445" spans="6:7" x14ac:dyDescent="0.2">
      <c r="F1445" s="29"/>
      <c r="G1445" s="29"/>
    </row>
    <row r="1446" spans="6:7" x14ac:dyDescent="0.2">
      <c r="F1446" s="29"/>
      <c r="G1446" s="29"/>
    </row>
    <row r="1447" spans="6:7" x14ac:dyDescent="0.2">
      <c r="F1447" s="29"/>
      <c r="G1447" s="29"/>
    </row>
    <row r="1448" spans="6:7" x14ac:dyDescent="0.2">
      <c r="F1448" s="29"/>
      <c r="G1448" s="29"/>
    </row>
    <row r="1449" spans="6:7" x14ac:dyDescent="0.2">
      <c r="F1449" s="29"/>
      <c r="G1449" s="29"/>
    </row>
    <row r="1450" spans="6:7" x14ac:dyDescent="0.2">
      <c r="F1450" s="29"/>
      <c r="G1450" s="29"/>
    </row>
    <row r="1451" spans="6:7" x14ac:dyDescent="0.2">
      <c r="F1451" s="29"/>
      <c r="G1451" s="29"/>
    </row>
    <row r="1452" spans="6:7" x14ac:dyDescent="0.2">
      <c r="F1452" s="29"/>
      <c r="G1452" s="29"/>
    </row>
    <row r="1453" spans="6:7" x14ac:dyDescent="0.2">
      <c r="F1453" s="29"/>
      <c r="G1453" s="29"/>
    </row>
    <row r="1454" spans="6:7" x14ac:dyDescent="0.2">
      <c r="F1454" s="29"/>
      <c r="G1454" s="29"/>
    </row>
    <row r="1455" spans="6:7" x14ac:dyDescent="0.2">
      <c r="F1455" s="29"/>
      <c r="G1455" s="29"/>
    </row>
    <row r="1456" spans="6:7" x14ac:dyDescent="0.2">
      <c r="F1456" s="29"/>
      <c r="G1456" s="29"/>
    </row>
    <row r="1457" spans="6:7" x14ac:dyDescent="0.2">
      <c r="F1457" s="29"/>
      <c r="G1457" s="29"/>
    </row>
    <row r="1458" spans="6:7" x14ac:dyDescent="0.2">
      <c r="F1458" s="29"/>
      <c r="G1458" s="29"/>
    </row>
    <row r="1459" spans="6:7" x14ac:dyDescent="0.2">
      <c r="F1459" s="29"/>
      <c r="G1459" s="29"/>
    </row>
    <row r="1460" spans="6:7" x14ac:dyDescent="0.2">
      <c r="F1460" s="29"/>
      <c r="G1460" s="29"/>
    </row>
    <row r="1461" spans="6:7" x14ac:dyDescent="0.2">
      <c r="F1461" s="29"/>
      <c r="G1461" s="29"/>
    </row>
    <row r="1462" spans="6:7" x14ac:dyDescent="0.2">
      <c r="F1462" s="29"/>
      <c r="G1462" s="29"/>
    </row>
    <row r="1463" spans="6:7" x14ac:dyDescent="0.2">
      <c r="F1463" s="29"/>
      <c r="G1463" s="29"/>
    </row>
    <row r="1464" spans="6:7" x14ac:dyDescent="0.2">
      <c r="F1464" s="29"/>
      <c r="G1464" s="29"/>
    </row>
    <row r="1465" spans="6:7" x14ac:dyDescent="0.2">
      <c r="F1465" s="29"/>
      <c r="G1465" s="29"/>
    </row>
    <row r="1466" spans="6:7" x14ac:dyDescent="0.2">
      <c r="F1466" s="29"/>
      <c r="G1466" s="29"/>
    </row>
    <row r="1467" spans="6:7" x14ac:dyDescent="0.2">
      <c r="F1467" s="29"/>
      <c r="G1467" s="29"/>
    </row>
    <row r="1468" spans="6:7" x14ac:dyDescent="0.2">
      <c r="F1468" s="29"/>
      <c r="G1468" s="29"/>
    </row>
    <row r="1469" spans="6:7" x14ac:dyDescent="0.2">
      <c r="F1469" s="29"/>
      <c r="G1469" s="29"/>
    </row>
    <row r="1470" spans="6:7" x14ac:dyDescent="0.2">
      <c r="F1470" s="29"/>
      <c r="G1470" s="29"/>
    </row>
    <row r="1471" spans="6:7" x14ac:dyDescent="0.2">
      <c r="F1471" s="29"/>
      <c r="G1471" s="29"/>
    </row>
    <row r="1472" spans="6:7" x14ac:dyDescent="0.2">
      <c r="F1472" s="29"/>
      <c r="G1472" s="29"/>
    </row>
    <row r="1473" spans="6:7" x14ac:dyDescent="0.2">
      <c r="F1473" s="29"/>
      <c r="G1473" s="29"/>
    </row>
    <row r="1474" spans="6:7" x14ac:dyDescent="0.2">
      <c r="F1474" s="29"/>
      <c r="G1474" s="29"/>
    </row>
    <row r="1475" spans="6:7" x14ac:dyDescent="0.2">
      <c r="F1475" s="29"/>
      <c r="G1475" s="29"/>
    </row>
    <row r="1476" spans="6:7" x14ac:dyDescent="0.2">
      <c r="F1476" s="29"/>
      <c r="G1476" s="29"/>
    </row>
    <row r="1477" spans="6:7" x14ac:dyDescent="0.2">
      <c r="F1477" s="29"/>
      <c r="G1477" s="29"/>
    </row>
    <row r="1478" spans="6:7" x14ac:dyDescent="0.2">
      <c r="F1478" s="29"/>
      <c r="G1478" s="29"/>
    </row>
    <row r="1479" spans="6:7" x14ac:dyDescent="0.2">
      <c r="F1479" s="29"/>
      <c r="G1479" s="29"/>
    </row>
    <row r="1480" spans="6:7" x14ac:dyDescent="0.2">
      <c r="F1480" s="29"/>
      <c r="G1480" s="29"/>
    </row>
    <row r="1481" spans="6:7" x14ac:dyDescent="0.2">
      <c r="F1481" s="29"/>
      <c r="G1481" s="29"/>
    </row>
    <row r="1482" spans="6:7" x14ac:dyDescent="0.2">
      <c r="F1482" s="29"/>
      <c r="G1482" s="29"/>
    </row>
    <row r="1483" spans="6:7" x14ac:dyDescent="0.2">
      <c r="F1483" s="29"/>
      <c r="G1483" s="29"/>
    </row>
    <row r="1484" spans="6:7" x14ac:dyDescent="0.2">
      <c r="F1484" s="29"/>
      <c r="G1484" s="29"/>
    </row>
    <row r="1485" spans="6:7" x14ac:dyDescent="0.2">
      <c r="F1485" s="29"/>
      <c r="G1485" s="29"/>
    </row>
    <row r="1486" spans="6:7" x14ac:dyDescent="0.2">
      <c r="F1486" s="29"/>
      <c r="G1486" s="29"/>
    </row>
    <row r="1487" spans="6:7" x14ac:dyDescent="0.2">
      <c r="F1487" s="29"/>
      <c r="G1487" s="29"/>
    </row>
    <row r="1488" spans="6:7" x14ac:dyDescent="0.2">
      <c r="F1488" s="29"/>
      <c r="G1488" s="29"/>
    </row>
    <row r="1489" spans="6:7" x14ac:dyDescent="0.2">
      <c r="F1489" s="29"/>
      <c r="G1489" s="29"/>
    </row>
    <row r="1490" spans="6:7" x14ac:dyDescent="0.2">
      <c r="F1490" s="29"/>
      <c r="G1490" s="29"/>
    </row>
    <row r="1491" spans="6:7" x14ac:dyDescent="0.2">
      <c r="F1491" s="29"/>
      <c r="G1491" s="29"/>
    </row>
    <row r="1492" spans="6:7" x14ac:dyDescent="0.2">
      <c r="F1492" s="29"/>
      <c r="G1492" s="29"/>
    </row>
    <row r="1493" spans="6:7" x14ac:dyDescent="0.2">
      <c r="F1493" s="29"/>
      <c r="G1493" s="29"/>
    </row>
    <row r="1494" spans="6:7" x14ac:dyDescent="0.2">
      <c r="F1494" s="29"/>
      <c r="G1494" s="29"/>
    </row>
    <row r="1495" spans="6:7" x14ac:dyDescent="0.2">
      <c r="F1495" s="29"/>
      <c r="G1495" s="29"/>
    </row>
    <row r="1496" spans="6:7" x14ac:dyDescent="0.2">
      <c r="F1496" s="29"/>
      <c r="G1496" s="29"/>
    </row>
    <row r="1497" spans="6:7" x14ac:dyDescent="0.2">
      <c r="F1497" s="29"/>
      <c r="G1497" s="29"/>
    </row>
    <row r="1498" spans="6:7" x14ac:dyDescent="0.2">
      <c r="F1498" s="29"/>
      <c r="G1498" s="29"/>
    </row>
    <row r="1499" spans="6:7" x14ac:dyDescent="0.2">
      <c r="F1499" s="29"/>
      <c r="G1499" s="29"/>
    </row>
    <row r="1500" spans="6:7" x14ac:dyDescent="0.2">
      <c r="F1500" s="29"/>
      <c r="G1500" s="29"/>
    </row>
    <row r="1501" spans="6:7" x14ac:dyDescent="0.2">
      <c r="F1501" s="29"/>
      <c r="G1501" s="29"/>
    </row>
    <row r="1502" spans="6:7" x14ac:dyDescent="0.2">
      <c r="F1502" s="29"/>
      <c r="G1502" s="29"/>
    </row>
    <row r="1503" spans="6:7" x14ac:dyDescent="0.2">
      <c r="F1503" s="29"/>
      <c r="G1503" s="29"/>
    </row>
    <row r="1504" spans="6:7" x14ac:dyDescent="0.2">
      <c r="F1504" s="29"/>
      <c r="G1504" s="29"/>
    </row>
    <row r="1505" spans="6:7" x14ac:dyDescent="0.2">
      <c r="F1505" s="29"/>
      <c r="G1505" s="29"/>
    </row>
    <row r="1506" spans="6:7" x14ac:dyDescent="0.2">
      <c r="F1506" s="29"/>
      <c r="G1506" s="29"/>
    </row>
    <row r="1507" spans="6:7" x14ac:dyDescent="0.2">
      <c r="F1507" s="29"/>
      <c r="G1507" s="29"/>
    </row>
    <row r="1508" spans="6:7" x14ac:dyDescent="0.2">
      <c r="F1508" s="29"/>
      <c r="G1508" s="29"/>
    </row>
    <row r="1509" spans="6:7" x14ac:dyDescent="0.2">
      <c r="F1509" s="29"/>
      <c r="G1509" s="29"/>
    </row>
    <row r="1510" spans="6:7" x14ac:dyDescent="0.2">
      <c r="F1510" s="29"/>
      <c r="G1510" s="29"/>
    </row>
    <row r="1511" spans="6:7" x14ac:dyDescent="0.2">
      <c r="F1511" s="29"/>
      <c r="G1511" s="29"/>
    </row>
    <row r="1512" spans="6:7" x14ac:dyDescent="0.2">
      <c r="F1512" s="29"/>
      <c r="G1512" s="29"/>
    </row>
    <row r="1513" spans="6:7" x14ac:dyDescent="0.2">
      <c r="F1513" s="29"/>
      <c r="G1513" s="29"/>
    </row>
    <row r="1514" spans="6:7" x14ac:dyDescent="0.2">
      <c r="F1514" s="29"/>
      <c r="G1514" s="29"/>
    </row>
    <row r="1515" spans="6:7" x14ac:dyDescent="0.2">
      <c r="F1515" s="29"/>
      <c r="G1515" s="29"/>
    </row>
    <row r="1516" spans="6:7" x14ac:dyDescent="0.2">
      <c r="F1516" s="29"/>
      <c r="G1516" s="29"/>
    </row>
    <row r="1517" spans="6:7" x14ac:dyDescent="0.2">
      <c r="F1517" s="29"/>
      <c r="G1517" s="29"/>
    </row>
    <row r="1518" spans="6:7" x14ac:dyDescent="0.2">
      <c r="F1518" s="29"/>
      <c r="G1518" s="29"/>
    </row>
    <row r="1519" spans="6:7" x14ac:dyDescent="0.2">
      <c r="F1519" s="29"/>
      <c r="G1519" s="29"/>
    </row>
    <row r="1520" spans="6:7" x14ac:dyDescent="0.2">
      <c r="F1520" s="29"/>
      <c r="G1520" s="29"/>
    </row>
    <row r="1521" spans="6:7" x14ac:dyDescent="0.2">
      <c r="F1521" s="29"/>
      <c r="G1521" s="29"/>
    </row>
    <row r="1522" spans="6:7" x14ac:dyDescent="0.2">
      <c r="F1522" s="29"/>
      <c r="G1522" s="29"/>
    </row>
    <row r="1523" spans="6:7" x14ac:dyDescent="0.2">
      <c r="F1523" s="29"/>
      <c r="G1523" s="29"/>
    </row>
    <row r="1524" spans="6:7" x14ac:dyDescent="0.2">
      <c r="F1524" s="29"/>
      <c r="G1524" s="29"/>
    </row>
    <row r="1525" spans="6:7" x14ac:dyDescent="0.2">
      <c r="F1525" s="29"/>
      <c r="G1525" s="29"/>
    </row>
    <row r="1526" spans="6:7" x14ac:dyDescent="0.2">
      <c r="F1526" s="29"/>
      <c r="G1526" s="29"/>
    </row>
    <row r="1527" spans="6:7" x14ac:dyDescent="0.2">
      <c r="F1527" s="29"/>
      <c r="G1527" s="29"/>
    </row>
    <row r="1528" spans="6:7" x14ac:dyDescent="0.2">
      <c r="F1528" s="29"/>
      <c r="G1528" s="29"/>
    </row>
    <row r="1529" spans="6:7" x14ac:dyDescent="0.2">
      <c r="F1529" s="29"/>
      <c r="G1529" s="29"/>
    </row>
    <row r="1530" spans="6:7" x14ac:dyDescent="0.2">
      <c r="F1530" s="29"/>
      <c r="G1530" s="29"/>
    </row>
    <row r="1531" spans="6:7" x14ac:dyDescent="0.2">
      <c r="F1531" s="29"/>
      <c r="G1531" s="29"/>
    </row>
    <row r="1532" spans="6:7" x14ac:dyDescent="0.2">
      <c r="F1532" s="29"/>
      <c r="G1532" s="29"/>
    </row>
    <row r="1533" spans="6:7" x14ac:dyDescent="0.2">
      <c r="F1533" s="29"/>
      <c r="G1533" s="29"/>
    </row>
    <row r="1534" spans="6:7" x14ac:dyDescent="0.2">
      <c r="F1534" s="29"/>
      <c r="G1534" s="29"/>
    </row>
    <row r="1535" spans="6:7" x14ac:dyDescent="0.2">
      <c r="F1535" s="29"/>
      <c r="G1535" s="29"/>
    </row>
    <row r="1536" spans="6:7" x14ac:dyDescent="0.2">
      <c r="F1536" s="29"/>
      <c r="G1536" s="29"/>
    </row>
    <row r="1537" spans="6:7" x14ac:dyDescent="0.2">
      <c r="F1537" s="29"/>
      <c r="G1537" s="29"/>
    </row>
    <row r="1538" spans="6:7" x14ac:dyDescent="0.2">
      <c r="F1538" s="29"/>
      <c r="G1538" s="29"/>
    </row>
    <row r="1539" spans="6:7" x14ac:dyDescent="0.2">
      <c r="F1539" s="29"/>
      <c r="G1539" s="29"/>
    </row>
    <row r="1540" spans="6:7" x14ac:dyDescent="0.2">
      <c r="F1540" s="29"/>
      <c r="G1540" s="29"/>
    </row>
    <row r="1541" spans="6:7" x14ac:dyDescent="0.2">
      <c r="F1541" s="29"/>
      <c r="G1541" s="29"/>
    </row>
    <row r="1542" spans="6:7" x14ac:dyDescent="0.2">
      <c r="F1542" s="29"/>
      <c r="G1542" s="29"/>
    </row>
    <row r="1543" spans="6:7" x14ac:dyDescent="0.2">
      <c r="F1543" s="29"/>
      <c r="G1543" s="29"/>
    </row>
    <row r="1544" spans="6:7" x14ac:dyDescent="0.2">
      <c r="F1544" s="29"/>
      <c r="G1544" s="29"/>
    </row>
    <row r="1545" spans="6:7" x14ac:dyDescent="0.2">
      <c r="F1545" s="29"/>
      <c r="G1545" s="29"/>
    </row>
    <row r="1546" spans="6:7" x14ac:dyDescent="0.2">
      <c r="F1546" s="29"/>
      <c r="G1546" s="29"/>
    </row>
    <row r="1547" spans="6:7" x14ac:dyDescent="0.2">
      <c r="F1547" s="29"/>
      <c r="G1547" s="29"/>
    </row>
    <row r="1548" spans="6:7" x14ac:dyDescent="0.2">
      <c r="F1548" s="29"/>
      <c r="G1548" s="29"/>
    </row>
    <row r="1549" spans="6:7" x14ac:dyDescent="0.2">
      <c r="F1549" s="29"/>
      <c r="G1549" s="29"/>
    </row>
    <row r="1550" spans="6:7" x14ac:dyDescent="0.2">
      <c r="F1550" s="29"/>
      <c r="G1550" s="29"/>
    </row>
    <row r="1551" spans="6:7" x14ac:dyDescent="0.2">
      <c r="F1551" s="29"/>
      <c r="G1551" s="29"/>
    </row>
    <row r="1552" spans="6:7" x14ac:dyDescent="0.2">
      <c r="F1552" s="29"/>
      <c r="G1552" s="29"/>
    </row>
    <row r="1553" spans="6:7" x14ac:dyDescent="0.2">
      <c r="F1553" s="29"/>
      <c r="G1553" s="29"/>
    </row>
    <row r="1554" spans="6:7" x14ac:dyDescent="0.2">
      <c r="F1554" s="29"/>
      <c r="G1554" s="29"/>
    </row>
    <row r="1555" spans="6:7" x14ac:dyDescent="0.2">
      <c r="F1555" s="29"/>
      <c r="G1555" s="29"/>
    </row>
    <row r="1556" spans="6:7" x14ac:dyDescent="0.2">
      <c r="F1556" s="29"/>
      <c r="G1556" s="29"/>
    </row>
    <row r="1557" spans="6:7" x14ac:dyDescent="0.2">
      <c r="F1557" s="29"/>
      <c r="G1557" s="29"/>
    </row>
    <row r="1558" spans="6:7" x14ac:dyDescent="0.2">
      <c r="F1558" s="29"/>
      <c r="G1558" s="29"/>
    </row>
    <row r="1559" spans="6:7" x14ac:dyDescent="0.2">
      <c r="F1559" s="29"/>
      <c r="G1559" s="29"/>
    </row>
    <row r="1560" spans="6:7" x14ac:dyDescent="0.2">
      <c r="F1560" s="29"/>
      <c r="G1560" s="29"/>
    </row>
    <row r="1561" spans="6:7" x14ac:dyDescent="0.2">
      <c r="F1561" s="29"/>
      <c r="G1561" s="29"/>
    </row>
    <row r="1562" spans="6:7" x14ac:dyDescent="0.2">
      <c r="F1562" s="29"/>
      <c r="G1562" s="29"/>
    </row>
    <row r="1563" spans="6:7" x14ac:dyDescent="0.2">
      <c r="F1563" s="29"/>
      <c r="G1563" s="29"/>
    </row>
    <row r="1564" spans="6:7" x14ac:dyDescent="0.2">
      <c r="F1564" s="29"/>
      <c r="G1564" s="29"/>
    </row>
    <row r="1565" spans="6:7" x14ac:dyDescent="0.2">
      <c r="F1565" s="29"/>
      <c r="G1565" s="29"/>
    </row>
    <row r="1566" spans="6:7" x14ac:dyDescent="0.2">
      <c r="F1566" s="29"/>
      <c r="G1566" s="29"/>
    </row>
    <row r="1567" spans="6:7" x14ac:dyDescent="0.2">
      <c r="F1567" s="29"/>
      <c r="G1567" s="29"/>
    </row>
    <row r="1568" spans="6:7" x14ac:dyDescent="0.2">
      <c r="F1568" s="29"/>
      <c r="G1568" s="29"/>
    </row>
    <row r="1569" spans="6:7" x14ac:dyDescent="0.2">
      <c r="F1569" s="29"/>
      <c r="G1569" s="29"/>
    </row>
    <row r="1570" spans="6:7" x14ac:dyDescent="0.2">
      <c r="F1570" s="29"/>
      <c r="G1570" s="29"/>
    </row>
    <row r="1571" spans="6:7" x14ac:dyDescent="0.2">
      <c r="F1571" s="29"/>
      <c r="G1571" s="29"/>
    </row>
    <row r="1572" spans="6:7" x14ac:dyDescent="0.2">
      <c r="F1572" s="29"/>
      <c r="G1572" s="29"/>
    </row>
    <row r="1573" spans="6:7" x14ac:dyDescent="0.2">
      <c r="F1573" s="29"/>
      <c r="G1573" s="29"/>
    </row>
    <row r="1574" spans="6:7" x14ac:dyDescent="0.2">
      <c r="F1574" s="29"/>
      <c r="G1574" s="29"/>
    </row>
    <row r="1575" spans="6:7" x14ac:dyDescent="0.2">
      <c r="F1575" s="29"/>
      <c r="G1575" s="29"/>
    </row>
    <row r="1576" spans="6:7" x14ac:dyDescent="0.2">
      <c r="F1576" s="29"/>
      <c r="G1576" s="29"/>
    </row>
    <row r="1577" spans="6:7" x14ac:dyDescent="0.2">
      <c r="F1577" s="29"/>
      <c r="G1577" s="29"/>
    </row>
    <row r="1578" spans="6:7" x14ac:dyDescent="0.2">
      <c r="F1578" s="29"/>
      <c r="G1578" s="29"/>
    </row>
    <row r="1579" spans="6:7" x14ac:dyDescent="0.2">
      <c r="F1579" s="29"/>
      <c r="G1579" s="29"/>
    </row>
    <row r="1580" spans="6:7" x14ac:dyDescent="0.2">
      <c r="F1580" s="29"/>
      <c r="G1580" s="29"/>
    </row>
    <row r="1581" spans="6:7" x14ac:dyDescent="0.2">
      <c r="F1581" s="29"/>
      <c r="G1581" s="29"/>
    </row>
    <row r="1582" spans="6:7" x14ac:dyDescent="0.2">
      <c r="F1582" s="29"/>
      <c r="G1582" s="29"/>
    </row>
    <row r="1583" spans="6:7" x14ac:dyDescent="0.2">
      <c r="F1583" s="29"/>
      <c r="G1583" s="29"/>
    </row>
    <row r="1584" spans="6:7" x14ac:dyDescent="0.2">
      <c r="F1584" s="29"/>
      <c r="G1584" s="29"/>
    </row>
    <row r="1585" spans="6:7" x14ac:dyDescent="0.2">
      <c r="F1585" s="29"/>
      <c r="G1585" s="29"/>
    </row>
    <row r="1586" spans="6:7" x14ac:dyDescent="0.2">
      <c r="F1586" s="29"/>
      <c r="G1586" s="29"/>
    </row>
    <row r="1587" spans="6:7" x14ac:dyDescent="0.2">
      <c r="F1587" s="29"/>
      <c r="G1587" s="29"/>
    </row>
    <row r="1588" spans="6:7" x14ac:dyDescent="0.2">
      <c r="F1588" s="29"/>
      <c r="G1588" s="29"/>
    </row>
    <row r="1589" spans="6:7" x14ac:dyDescent="0.2">
      <c r="F1589" s="29"/>
      <c r="G1589" s="29"/>
    </row>
    <row r="1590" spans="6:7" x14ac:dyDescent="0.2">
      <c r="F1590" s="29"/>
      <c r="G1590" s="29"/>
    </row>
    <row r="1591" spans="6:7" x14ac:dyDescent="0.2">
      <c r="F1591" s="29"/>
      <c r="G1591" s="29"/>
    </row>
    <row r="1592" spans="6:7" x14ac:dyDescent="0.2">
      <c r="F1592" s="29"/>
      <c r="G1592" s="29"/>
    </row>
    <row r="1593" spans="6:7" x14ac:dyDescent="0.2">
      <c r="F1593" s="29"/>
      <c r="G1593" s="29"/>
    </row>
    <row r="1594" spans="6:7" x14ac:dyDescent="0.2">
      <c r="F1594" s="29"/>
      <c r="G1594" s="29"/>
    </row>
    <row r="1595" spans="6:7" x14ac:dyDescent="0.2">
      <c r="F1595" s="29"/>
      <c r="G1595" s="29"/>
    </row>
    <row r="1596" spans="6:7" x14ac:dyDescent="0.2">
      <c r="F1596" s="29"/>
      <c r="G1596" s="29"/>
    </row>
    <row r="1597" spans="6:7" x14ac:dyDescent="0.2">
      <c r="F1597" s="29"/>
      <c r="G1597" s="29"/>
    </row>
    <row r="1598" spans="6:7" x14ac:dyDescent="0.2">
      <c r="F1598" s="29"/>
      <c r="G1598" s="29"/>
    </row>
    <row r="1599" spans="6:7" x14ac:dyDescent="0.2">
      <c r="F1599" s="29"/>
      <c r="G1599" s="29"/>
    </row>
    <row r="1600" spans="6:7" x14ac:dyDescent="0.2">
      <c r="F1600" s="29"/>
      <c r="G1600" s="29"/>
    </row>
    <row r="1601" spans="6:7" x14ac:dyDescent="0.2">
      <c r="F1601" s="29"/>
      <c r="G1601" s="29"/>
    </row>
    <row r="1602" spans="6:7" x14ac:dyDescent="0.2">
      <c r="F1602" s="29"/>
      <c r="G1602" s="29"/>
    </row>
    <row r="1603" spans="6:7" x14ac:dyDescent="0.2">
      <c r="F1603" s="29"/>
      <c r="G1603" s="29"/>
    </row>
    <row r="1604" spans="6:7" x14ac:dyDescent="0.2">
      <c r="F1604" s="29"/>
      <c r="G1604" s="29"/>
    </row>
    <row r="1605" spans="6:7" x14ac:dyDescent="0.2">
      <c r="F1605" s="29"/>
      <c r="G1605" s="29"/>
    </row>
    <row r="1606" spans="6:7" x14ac:dyDescent="0.2">
      <c r="F1606" s="29"/>
      <c r="G1606" s="29"/>
    </row>
    <row r="1607" spans="6:7" x14ac:dyDescent="0.2">
      <c r="F1607" s="29"/>
      <c r="G1607" s="29"/>
    </row>
    <row r="1608" spans="6:7" x14ac:dyDescent="0.2">
      <c r="F1608" s="29"/>
      <c r="G1608" s="29"/>
    </row>
    <row r="1609" spans="6:7" x14ac:dyDescent="0.2">
      <c r="F1609" s="29"/>
      <c r="G1609" s="29"/>
    </row>
    <row r="1610" spans="6:7" x14ac:dyDescent="0.2">
      <c r="F1610" s="29"/>
      <c r="G1610" s="29"/>
    </row>
    <row r="1611" spans="6:7" x14ac:dyDescent="0.2">
      <c r="F1611" s="29"/>
      <c r="G1611" s="29"/>
    </row>
    <row r="1612" spans="6:7" x14ac:dyDescent="0.2">
      <c r="F1612" s="29"/>
      <c r="G1612" s="29"/>
    </row>
    <row r="1613" spans="6:7" x14ac:dyDescent="0.2">
      <c r="F1613" s="29"/>
      <c r="G1613" s="29"/>
    </row>
    <row r="1614" spans="6:7" x14ac:dyDescent="0.2">
      <c r="F1614" s="29"/>
      <c r="G1614" s="29"/>
    </row>
    <row r="1615" spans="6:7" x14ac:dyDescent="0.2">
      <c r="F1615" s="29"/>
      <c r="G1615" s="29"/>
    </row>
    <row r="1616" spans="6:7" x14ac:dyDescent="0.2">
      <c r="F1616" s="29"/>
      <c r="G1616" s="29"/>
    </row>
    <row r="1617" spans="6:7" x14ac:dyDescent="0.2">
      <c r="F1617" s="29"/>
      <c r="G1617" s="29"/>
    </row>
    <row r="1618" spans="6:7" x14ac:dyDescent="0.2">
      <c r="F1618" s="29"/>
      <c r="G1618" s="29"/>
    </row>
    <row r="1619" spans="6:7" x14ac:dyDescent="0.2">
      <c r="F1619" s="29"/>
      <c r="G1619" s="29"/>
    </row>
    <row r="1620" spans="6:7" x14ac:dyDescent="0.2">
      <c r="F1620" s="29"/>
      <c r="G1620" s="29"/>
    </row>
    <row r="1621" spans="6:7" x14ac:dyDescent="0.2">
      <c r="F1621" s="29"/>
      <c r="G1621" s="29"/>
    </row>
    <row r="1622" spans="6:7" x14ac:dyDescent="0.2">
      <c r="F1622" s="29"/>
      <c r="G1622" s="29"/>
    </row>
    <row r="1623" spans="6:7" x14ac:dyDescent="0.2">
      <c r="F1623" s="29"/>
      <c r="G1623" s="29"/>
    </row>
    <row r="1624" spans="6:7" x14ac:dyDescent="0.2">
      <c r="F1624" s="29"/>
      <c r="G1624" s="29"/>
    </row>
    <row r="1625" spans="6:7" x14ac:dyDescent="0.2">
      <c r="F1625" s="29"/>
      <c r="G1625" s="29"/>
    </row>
    <row r="1626" spans="6:7" x14ac:dyDescent="0.2">
      <c r="F1626" s="29"/>
      <c r="G1626" s="29"/>
    </row>
    <row r="1627" spans="6:7" x14ac:dyDescent="0.2">
      <c r="F1627" s="29"/>
      <c r="G1627" s="29"/>
    </row>
    <row r="1628" spans="6:7" x14ac:dyDescent="0.2">
      <c r="F1628" s="29"/>
      <c r="G1628" s="29"/>
    </row>
    <row r="1629" spans="6:7" x14ac:dyDescent="0.2">
      <c r="F1629" s="29"/>
      <c r="G1629" s="29"/>
    </row>
    <row r="1630" spans="6:7" x14ac:dyDescent="0.2">
      <c r="F1630" s="29"/>
      <c r="G1630" s="29"/>
    </row>
    <row r="1631" spans="6:7" x14ac:dyDescent="0.2">
      <c r="F1631" s="29"/>
      <c r="G1631" s="29"/>
    </row>
    <row r="1632" spans="6:7" x14ac:dyDescent="0.2">
      <c r="F1632" s="29"/>
      <c r="G1632" s="29"/>
    </row>
    <row r="1633" spans="6:7" x14ac:dyDescent="0.2">
      <c r="F1633" s="29"/>
      <c r="G1633" s="29"/>
    </row>
    <row r="1634" spans="6:7" x14ac:dyDescent="0.2">
      <c r="F1634" s="29"/>
      <c r="G1634" s="29"/>
    </row>
    <row r="1635" spans="6:7" x14ac:dyDescent="0.2">
      <c r="F1635" s="29"/>
      <c r="G1635" s="29"/>
    </row>
    <row r="1636" spans="6:7" x14ac:dyDescent="0.2">
      <c r="F1636" s="29"/>
      <c r="G1636" s="29"/>
    </row>
    <row r="1637" spans="6:7" x14ac:dyDescent="0.2">
      <c r="F1637" s="29"/>
      <c r="G1637" s="29"/>
    </row>
    <row r="1638" spans="6:7" x14ac:dyDescent="0.2">
      <c r="F1638" s="29"/>
      <c r="G1638" s="29"/>
    </row>
    <row r="1639" spans="6:7" x14ac:dyDescent="0.2">
      <c r="F1639" s="29"/>
      <c r="G1639" s="29"/>
    </row>
    <row r="1640" spans="6:7" x14ac:dyDescent="0.2">
      <c r="F1640" s="29"/>
      <c r="G1640" s="29"/>
    </row>
    <row r="1641" spans="6:7" x14ac:dyDescent="0.2">
      <c r="F1641" s="29"/>
      <c r="G1641" s="29"/>
    </row>
    <row r="1642" spans="6:7" x14ac:dyDescent="0.2">
      <c r="F1642" s="29"/>
      <c r="G1642" s="29"/>
    </row>
    <row r="1643" spans="6:7" x14ac:dyDescent="0.2">
      <c r="F1643" s="29"/>
      <c r="G1643" s="29"/>
    </row>
    <row r="1644" spans="6:7" x14ac:dyDescent="0.2">
      <c r="F1644" s="29"/>
      <c r="G1644" s="29"/>
    </row>
    <row r="1645" spans="6:7" x14ac:dyDescent="0.2">
      <c r="F1645" s="29"/>
      <c r="G1645" s="29"/>
    </row>
    <row r="1646" spans="6:7" x14ac:dyDescent="0.2">
      <c r="F1646" s="29"/>
      <c r="G1646" s="29"/>
    </row>
    <row r="1647" spans="6:7" x14ac:dyDescent="0.2">
      <c r="F1647" s="29"/>
      <c r="G1647" s="29"/>
    </row>
    <row r="1648" spans="6:7" x14ac:dyDescent="0.2">
      <c r="F1648" s="29"/>
      <c r="G1648" s="29"/>
    </row>
    <row r="1649" spans="6:7" x14ac:dyDescent="0.2">
      <c r="F1649" s="29"/>
      <c r="G1649" s="29"/>
    </row>
    <row r="1650" spans="6:7" x14ac:dyDescent="0.2">
      <c r="F1650" s="29"/>
      <c r="G1650" s="29"/>
    </row>
    <row r="1651" spans="6:7" x14ac:dyDescent="0.2">
      <c r="F1651" s="29"/>
      <c r="G1651" s="29"/>
    </row>
    <row r="1652" spans="6:7" x14ac:dyDescent="0.2">
      <c r="F1652" s="29"/>
      <c r="G1652" s="29"/>
    </row>
    <row r="1653" spans="6:7" x14ac:dyDescent="0.2">
      <c r="F1653" s="29"/>
      <c r="G1653" s="29"/>
    </row>
    <row r="1654" spans="6:7" x14ac:dyDescent="0.2">
      <c r="F1654" s="29"/>
      <c r="G1654" s="29"/>
    </row>
    <row r="1655" spans="6:7" x14ac:dyDescent="0.2">
      <c r="F1655" s="29"/>
      <c r="G1655" s="29"/>
    </row>
    <row r="1656" spans="6:7" x14ac:dyDescent="0.2">
      <c r="F1656" s="29"/>
      <c r="G1656" s="29"/>
    </row>
    <row r="1657" spans="6:7" x14ac:dyDescent="0.2">
      <c r="F1657" s="29"/>
      <c r="G1657" s="29"/>
    </row>
    <row r="1658" spans="6:7" x14ac:dyDescent="0.2">
      <c r="F1658" s="29"/>
      <c r="G1658" s="29"/>
    </row>
    <row r="1659" spans="6:7" x14ac:dyDescent="0.2">
      <c r="F1659" s="29"/>
      <c r="G1659" s="29"/>
    </row>
    <row r="1660" spans="6:7" x14ac:dyDescent="0.2">
      <c r="F1660" s="29"/>
      <c r="G1660" s="29"/>
    </row>
    <row r="1661" spans="6:7" x14ac:dyDescent="0.2">
      <c r="F1661" s="29"/>
      <c r="G1661" s="29"/>
    </row>
    <row r="1662" spans="6:7" x14ac:dyDescent="0.2">
      <c r="F1662" s="29"/>
      <c r="G1662" s="29"/>
    </row>
    <row r="1663" spans="6:7" x14ac:dyDescent="0.2">
      <c r="F1663" s="29"/>
      <c r="G1663" s="29"/>
    </row>
    <row r="1664" spans="6:7" x14ac:dyDescent="0.2">
      <c r="F1664" s="29"/>
      <c r="G1664" s="29"/>
    </row>
    <row r="1665" spans="6:7" x14ac:dyDescent="0.2">
      <c r="F1665" s="29"/>
      <c r="G1665" s="29"/>
    </row>
    <row r="1666" spans="6:7" x14ac:dyDescent="0.2">
      <c r="F1666" s="29"/>
      <c r="G1666" s="29"/>
    </row>
    <row r="1667" spans="6:7" x14ac:dyDescent="0.2">
      <c r="F1667" s="29"/>
      <c r="G1667" s="29"/>
    </row>
    <row r="1668" spans="6:7" x14ac:dyDescent="0.2">
      <c r="F1668" s="29"/>
      <c r="G1668" s="29"/>
    </row>
    <row r="1669" spans="6:7" x14ac:dyDescent="0.2">
      <c r="F1669" s="29"/>
      <c r="G1669" s="29"/>
    </row>
    <row r="1670" spans="6:7" x14ac:dyDescent="0.2">
      <c r="F1670" s="29"/>
      <c r="G1670" s="29"/>
    </row>
    <row r="1671" spans="6:7" x14ac:dyDescent="0.2">
      <c r="F1671" s="29"/>
      <c r="G1671" s="29"/>
    </row>
    <row r="1672" spans="6:7" x14ac:dyDescent="0.2">
      <c r="F1672" s="29"/>
      <c r="G1672" s="29"/>
    </row>
    <row r="1673" spans="6:7" x14ac:dyDescent="0.2">
      <c r="F1673" s="29"/>
      <c r="G1673" s="29"/>
    </row>
    <row r="1674" spans="6:7" x14ac:dyDescent="0.2">
      <c r="F1674" s="29"/>
      <c r="G1674" s="29"/>
    </row>
    <row r="1675" spans="6:7" x14ac:dyDescent="0.2">
      <c r="F1675" s="29"/>
      <c r="G1675" s="29"/>
    </row>
    <row r="1676" spans="6:7" x14ac:dyDescent="0.2">
      <c r="F1676" s="29"/>
      <c r="G1676" s="29"/>
    </row>
    <row r="1677" spans="6:7" x14ac:dyDescent="0.2">
      <c r="F1677" s="29"/>
      <c r="G1677" s="29"/>
    </row>
    <row r="1678" spans="6:7" x14ac:dyDescent="0.2">
      <c r="F1678" s="29"/>
      <c r="G1678" s="29"/>
    </row>
    <row r="1679" spans="6:7" x14ac:dyDescent="0.2">
      <c r="F1679" s="29"/>
      <c r="G1679" s="29"/>
    </row>
    <row r="1680" spans="6:7" x14ac:dyDescent="0.2">
      <c r="F1680" s="29"/>
      <c r="G1680" s="29"/>
    </row>
    <row r="1681" spans="6:7" x14ac:dyDescent="0.2">
      <c r="F1681" s="29"/>
      <c r="G1681" s="29"/>
    </row>
    <row r="1682" spans="6:7" x14ac:dyDescent="0.2">
      <c r="F1682" s="29"/>
      <c r="G1682" s="29"/>
    </row>
    <row r="1683" spans="6:7" x14ac:dyDescent="0.2">
      <c r="F1683" s="29"/>
      <c r="G1683" s="29"/>
    </row>
    <row r="1684" spans="6:7" x14ac:dyDescent="0.2">
      <c r="F1684" s="29"/>
      <c r="G1684" s="29"/>
    </row>
    <row r="1685" spans="6:7" x14ac:dyDescent="0.2">
      <c r="F1685" s="29"/>
      <c r="G1685" s="29"/>
    </row>
    <row r="1686" spans="6:7" x14ac:dyDescent="0.2">
      <c r="F1686" s="29"/>
      <c r="G1686" s="29"/>
    </row>
    <row r="1687" spans="6:7" x14ac:dyDescent="0.2">
      <c r="F1687" s="29"/>
      <c r="G1687" s="29"/>
    </row>
    <row r="1688" spans="6:7" x14ac:dyDescent="0.2">
      <c r="F1688" s="29"/>
      <c r="G1688" s="29"/>
    </row>
    <row r="1689" spans="6:7" x14ac:dyDescent="0.2">
      <c r="F1689" s="29"/>
      <c r="G1689" s="29"/>
    </row>
    <row r="1690" spans="6:7" x14ac:dyDescent="0.2">
      <c r="F1690" s="29"/>
      <c r="G1690" s="29"/>
    </row>
    <row r="1691" spans="6:7" x14ac:dyDescent="0.2">
      <c r="F1691" s="29"/>
      <c r="G1691" s="29"/>
    </row>
    <row r="1692" spans="6:7" x14ac:dyDescent="0.2">
      <c r="F1692" s="29"/>
      <c r="G1692" s="29"/>
    </row>
    <row r="1693" spans="6:7" x14ac:dyDescent="0.2">
      <c r="F1693" s="29"/>
      <c r="G1693" s="29"/>
    </row>
    <row r="1694" spans="6:7" x14ac:dyDescent="0.2">
      <c r="F1694" s="29"/>
      <c r="G1694" s="29"/>
    </row>
    <row r="1695" spans="6:7" x14ac:dyDescent="0.2">
      <c r="F1695" s="29"/>
      <c r="G1695" s="29"/>
    </row>
    <row r="1696" spans="6:7" x14ac:dyDescent="0.2">
      <c r="F1696" s="29"/>
      <c r="G1696" s="29"/>
    </row>
    <row r="1697" spans="6:7" x14ac:dyDescent="0.2">
      <c r="F1697" s="29"/>
      <c r="G1697" s="29"/>
    </row>
    <row r="1698" spans="6:7" x14ac:dyDescent="0.2">
      <c r="F1698" s="29"/>
      <c r="G1698" s="29"/>
    </row>
    <row r="1699" spans="6:7" x14ac:dyDescent="0.2">
      <c r="F1699" s="29"/>
      <c r="G1699" s="29"/>
    </row>
    <row r="1700" spans="6:7" x14ac:dyDescent="0.2">
      <c r="F1700" s="29"/>
      <c r="G1700" s="29"/>
    </row>
    <row r="1701" spans="6:7" x14ac:dyDescent="0.2">
      <c r="F1701" s="29"/>
      <c r="G1701" s="29"/>
    </row>
    <row r="1702" spans="6:7" x14ac:dyDescent="0.2">
      <c r="F1702" s="29"/>
      <c r="G1702" s="29"/>
    </row>
    <row r="1703" spans="6:7" x14ac:dyDescent="0.2">
      <c r="F1703" s="29"/>
      <c r="G1703" s="29"/>
    </row>
    <row r="1704" spans="6:7" x14ac:dyDescent="0.2">
      <c r="F1704" s="29"/>
      <c r="G1704" s="29"/>
    </row>
    <row r="1705" spans="6:7" x14ac:dyDescent="0.2">
      <c r="F1705" s="29"/>
      <c r="G1705" s="29"/>
    </row>
    <row r="1706" spans="6:7" x14ac:dyDescent="0.2">
      <c r="F1706" s="29"/>
      <c r="G1706" s="29"/>
    </row>
    <row r="1707" spans="6:7" x14ac:dyDescent="0.2">
      <c r="F1707" s="29"/>
      <c r="G1707" s="29"/>
    </row>
    <row r="1708" spans="6:7" x14ac:dyDescent="0.2">
      <c r="F1708" s="29"/>
      <c r="G1708" s="29"/>
    </row>
    <row r="1709" spans="6:7" x14ac:dyDescent="0.2">
      <c r="F1709" s="29"/>
      <c r="G1709" s="29"/>
    </row>
    <row r="1710" spans="6:7" x14ac:dyDescent="0.2">
      <c r="F1710" s="29"/>
      <c r="G1710" s="29"/>
    </row>
    <row r="1711" spans="6:7" x14ac:dyDescent="0.2">
      <c r="F1711" s="29"/>
      <c r="G1711" s="29"/>
    </row>
    <row r="1712" spans="6:7" x14ac:dyDescent="0.2">
      <c r="F1712" s="29"/>
      <c r="G1712" s="29"/>
    </row>
    <row r="1713" spans="6:7" x14ac:dyDescent="0.2">
      <c r="F1713" s="29"/>
      <c r="G1713" s="29"/>
    </row>
    <row r="1714" spans="6:7" x14ac:dyDescent="0.2">
      <c r="F1714" s="29"/>
      <c r="G1714" s="29"/>
    </row>
    <row r="1715" spans="6:7" x14ac:dyDescent="0.2">
      <c r="F1715" s="29"/>
      <c r="G1715" s="29"/>
    </row>
    <row r="1716" spans="6:7" x14ac:dyDescent="0.2">
      <c r="F1716" s="29"/>
      <c r="G1716" s="29"/>
    </row>
    <row r="1717" spans="6:7" x14ac:dyDescent="0.2">
      <c r="F1717" s="29"/>
      <c r="G1717" s="29"/>
    </row>
    <row r="1718" spans="6:7" x14ac:dyDescent="0.2">
      <c r="F1718" s="29"/>
      <c r="G1718" s="29"/>
    </row>
    <row r="1719" spans="6:7" x14ac:dyDescent="0.2">
      <c r="F1719" s="29"/>
      <c r="G1719" s="29"/>
    </row>
    <row r="1720" spans="6:7" x14ac:dyDescent="0.2">
      <c r="F1720" s="29"/>
      <c r="G1720" s="29"/>
    </row>
    <row r="1721" spans="6:7" x14ac:dyDescent="0.2">
      <c r="F1721" s="29"/>
      <c r="G1721" s="29"/>
    </row>
    <row r="1722" spans="6:7" x14ac:dyDescent="0.2">
      <c r="F1722" s="29"/>
      <c r="G1722" s="29"/>
    </row>
    <row r="1723" spans="6:7" x14ac:dyDescent="0.2">
      <c r="F1723" s="29"/>
      <c r="G1723" s="29"/>
    </row>
    <row r="1724" spans="6:7" x14ac:dyDescent="0.2">
      <c r="F1724" s="29"/>
      <c r="G1724" s="29"/>
    </row>
    <row r="1725" spans="6:7" x14ac:dyDescent="0.2">
      <c r="F1725" s="29"/>
      <c r="G1725" s="29"/>
    </row>
    <row r="1726" spans="6:7" x14ac:dyDescent="0.2">
      <c r="F1726" s="29"/>
      <c r="G1726" s="29"/>
    </row>
    <row r="1727" spans="6:7" x14ac:dyDescent="0.2">
      <c r="F1727" s="29"/>
      <c r="G1727" s="29"/>
    </row>
    <row r="1728" spans="6:7" x14ac:dyDescent="0.2">
      <c r="F1728" s="29"/>
      <c r="G1728" s="29"/>
    </row>
    <row r="1729" spans="6:7" x14ac:dyDescent="0.2">
      <c r="F1729" s="29"/>
      <c r="G1729" s="29"/>
    </row>
    <row r="1730" spans="6:7" x14ac:dyDescent="0.2">
      <c r="F1730" s="29"/>
      <c r="G1730" s="29"/>
    </row>
    <row r="1731" spans="6:7" x14ac:dyDescent="0.2">
      <c r="F1731" s="29"/>
      <c r="G1731" s="29"/>
    </row>
    <row r="1732" spans="6:7" x14ac:dyDescent="0.2">
      <c r="F1732" s="29"/>
      <c r="G1732" s="29"/>
    </row>
    <row r="1733" spans="6:7" x14ac:dyDescent="0.2">
      <c r="F1733" s="29"/>
      <c r="G1733" s="29"/>
    </row>
    <row r="1734" spans="6:7" x14ac:dyDescent="0.2">
      <c r="F1734" s="29"/>
      <c r="G1734" s="29"/>
    </row>
    <row r="1735" spans="6:7" x14ac:dyDescent="0.2">
      <c r="F1735" s="29"/>
      <c r="G1735" s="29"/>
    </row>
    <row r="1736" spans="6:7" x14ac:dyDescent="0.2">
      <c r="F1736" s="29"/>
      <c r="G1736" s="29"/>
    </row>
    <row r="1737" spans="6:7" x14ac:dyDescent="0.2">
      <c r="F1737" s="29"/>
      <c r="G1737" s="29"/>
    </row>
    <row r="1738" spans="6:7" x14ac:dyDescent="0.2">
      <c r="F1738" s="29"/>
      <c r="G1738" s="29"/>
    </row>
    <row r="1739" spans="6:7" x14ac:dyDescent="0.2">
      <c r="F1739" s="29"/>
      <c r="G1739" s="29"/>
    </row>
    <row r="1740" spans="6:7" x14ac:dyDescent="0.2">
      <c r="F1740" s="29"/>
      <c r="G1740" s="29"/>
    </row>
    <row r="1741" spans="6:7" x14ac:dyDescent="0.2">
      <c r="F1741" s="29"/>
      <c r="G1741" s="29"/>
    </row>
    <row r="1742" spans="6:7" x14ac:dyDescent="0.2">
      <c r="F1742" s="29"/>
      <c r="G1742" s="29"/>
    </row>
    <row r="1743" spans="6:7" x14ac:dyDescent="0.2">
      <c r="F1743" s="29"/>
      <c r="G1743" s="29"/>
    </row>
    <row r="1744" spans="6:7" x14ac:dyDescent="0.2">
      <c r="F1744" s="29"/>
      <c r="G1744" s="29"/>
    </row>
    <row r="1745" spans="6:7" x14ac:dyDescent="0.2">
      <c r="F1745" s="29"/>
      <c r="G1745" s="29"/>
    </row>
    <row r="1746" spans="6:7" x14ac:dyDescent="0.2">
      <c r="F1746" s="29"/>
      <c r="G1746" s="29"/>
    </row>
    <row r="1747" spans="6:7" x14ac:dyDescent="0.2">
      <c r="F1747" s="29"/>
      <c r="G1747" s="29"/>
    </row>
    <row r="1748" spans="6:7" x14ac:dyDescent="0.2">
      <c r="F1748" s="29"/>
      <c r="G1748" s="29"/>
    </row>
    <row r="1749" spans="6:7" x14ac:dyDescent="0.2">
      <c r="F1749" s="29"/>
      <c r="G1749" s="29"/>
    </row>
    <row r="1750" spans="6:7" x14ac:dyDescent="0.2">
      <c r="F1750" s="29"/>
      <c r="G1750" s="29"/>
    </row>
    <row r="1751" spans="6:7" x14ac:dyDescent="0.2">
      <c r="F1751" s="29"/>
      <c r="G1751" s="29"/>
    </row>
    <row r="1752" spans="6:7" x14ac:dyDescent="0.2">
      <c r="F1752" s="29"/>
      <c r="G1752" s="29"/>
    </row>
    <row r="1753" spans="6:7" x14ac:dyDescent="0.2">
      <c r="F1753" s="29"/>
      <c r="G1753" s="29"/>
    </row>
    <row r="1754" spans="6:7" x14ac:dyDescent="0.2">
      <c r="F1754" s="29"/>
      <c r="G1754" s="29"/>
    </row>
    <row r="1755" spans="6:7" x14ac:dyDescent="0.2">
      <c r="F1755" s="29"/>
      <c r="G1755" s="29"/>
    </row>
    <row r="1756" spans="6:7" x14ac:dyDescent="0.2">
      <c r="F1756" s="29"/>
      <c r="G1756" s="29"/>
    </row>
    <row r="1757" spans="6:7" x14ac:dyDescent="0.2">
      <c r="F1757" s="29"/>
      <c r="G1757" s="29"/>
    </row>
    <row r="1758" spans="6:7" x14ac:dyDescent="0.2">
      <c r="F1758" s="29"/>
      <c r="G1758" s="29"/>
    </row>
    <row r="1759" spans="6:7" x14ac:dyDescent="0.2">
      <c r="F1759" s="29"/>
      <c r="G1759" s="29"/>
    </row>
    <row r="1760" spans="6:7" x14ac:dyDescent="0.2">
      <c r="F1760" s="29"/>
      <c r="G1760" s="29"/>
    </row>
    <row r="1761" spans="6:7" x14ac:dyDescent="0.2">
      <c r="F1761" s="29"/>
      <c r="G1761" s="29"/>
    </row>
    <row r="1762" spans="6:7" x14ac:dyDescent="0.2">
      <c r="F1762" s="29"/>
      <c r="G1762" s="29"/>
    </row>
    <row r="1763" spans="6:7" x14ac:dyDescent="0.2">
      <c r="F1763" s="29"/>
      <c r="G1763" s="29"/>
    </row>
    <row r="1764" spans="6:7" x14ac:dyDescent="0.2">
      <c r="F1764" s="29"/>
      <c r="G1764" s="29"/>
    </row>
    <row r="1765" spans="6:7" x14ac:dyDescent="0.2">
      <c r="F1765" s="29"/>
      <c r="G1765" s="29"/>
    </row>
    <row r="1766" spans="6:7" x14ac:dyDescent="0.2">
      <c r="F1766" s="29"/>
      <c r="G1766" s="29"/>
    </row>
    <row r="1767" spans="6:7" x14ac:dyDescent="0.2">
      <c r="F1767" s="29"/>
      <c r="G1767" s="29"/>
    </row>
    <row r="1768" spans="6:7" x14ac:dyDescent="0.2">
      <c r="F1768" s="29"/>
      <c r="G1768" s="29"/>
    </row>
    <row r="1769" spans="6:7" x14ac:dyDescent="0.2">
      <c r="F1769" s="29"/>
      <c r="G1769" s="29"/>
    </row>
    <row r="1770" spans="6:7" x14ac:dyDescent="0.2">
      <c r="F1770" s="29"/>
      <c r="G1770" s="29"/>
    </row>
    <row r="1771" spans="6:7" x14ac:dyDescent="0.2">
      <c r="F1771" s="29"/>
      <c r="G1771" s="29"/>
    </row>
    <row r="1772" spans="6:7" x14ac:dyDescent="0.2">
      <c r="F1772" s="29"/>
      <c r="G1772" s="29"/>
    </row>
    <row r="1773" spans="6:7" x14ac:dyDescent="0.2">
      <c r="F1773" s="29"/>
      <c r="G1773" s="29"/>
    </row>
    <row r="1774" spans="6:7" x14ac:dyDescent="0.2">
      <c r="F1774" s="29"/>
      <c r="G1774" s="29"/>
    </row>
    <row r="1775" spans="6:7" x14ac:dyDescent="0.2">
      <c r="F1775" s="29"/>
      <c r="G1775" s="29"/>
    </row>
    <row r="1776" spans="6:7" x14ac:dyDescent="0.2">
      <c r="F1776" s="29"/>
      <c r="G1776" s="29"/>
    </row>
    <row r="1777" spans="6:7" x14ac:dyDescent="0.2">
      <c r="F1777" s="29"/>
      <c r="G1777" s="29"/>
    </row>
    <row r="1778" spans="6:7" x14ac:dyDescent="0.2">
      <c r="F1778" s="29"/>
      <c r="G1778" s="29"/>
    </row>
    <row r="1779" spans="6:7" x14ac:dyDescent="0.2">
      <c r="F1779" s="29"/>
      <c r="G1779" s="29"/>
    </row>
    <row r="1780" spans="6:7" x14ac:dyDescent="0.2">
      <c r="F1780" s="29"/>
      <c r="G1780" s="29"/>
    </row>
    <row r="1781" spans="6:7" x14ac:dyDescent="0.2">
      <c r="F1781" s="29"/>
      <c r="G1781" s="29"/>
    </row>
    <row r="1782" spans="6:7" x14ac:dyDescent="0.2">
      <c r="F1782" s="29"/>
      <c r="G1782" s="29"/>
    </row>
    <row r="1783" spans="6:7" x14ac:dyDescent="0.2">
      <c r="F1783" s="29"/>
      <c r="G1783" s="29"/>
    </row>
    <row r="1784" spans="6:7" x14ac:dyDescent="0.2">
      <c r="F1784" s="29"/>
      <c r="G1784" s="29"/>
    </row>
    <row r="1785" spans="6:7" x14ac:dyDescent="0.2">
      <c r="F1785" s="29"/>
      <c r="G1785" s="29"/>
    </row>
    <row r="1786" spans="6:7" x14ac:dyDescent="0.2">
      <c r="F1786" s="29"/>
      <c r="G1786" s="29"/>
    </row>
    <row r="1787" spans="6:7" x14ac:dyDescent="0.2">
      <c r="F1787" s="29"/>
      <c r="G1787" s="29"/>
    </row>
    <row r="1788" spans="6:7" x14ac:dyDescent="0.2">
      <c r="F1788" s="29"/>
      <c r="G1788" s="29"/>
    </row>
    <row r="1789" spans="6:7" x14ac:dyDescent="0.2">
      <c r="F1789" s="29"/>
      <c r="G1789" s="29"/>
    </row>
    <row r="1790" spans="6:7" x14ac:dyDescent="0.2">
      <c r="F1790" s="29"/>
      <c r="G1790" s="29"/>
    </row>
    <row r="1791" spans="6:7" x14ac:dyDescent="0.2">
      <c r="F1791" s="29"/>
      <c r="G1791" s="29"/>
    </row>
    <row r="1792" spans="6:7" x14ac:dyDescent="0.2">
      <c r="F1792" s="29"/>
      <c r="G1792" s="29"/>
    </row>
    <row r="1793" spans="6:7" x14ac:dyDescent="0.2">
      <c r="F1793" s="29"/>
      <c r="G1793" s="29"/>
    </row>
    <row r="1794" spans="6:7" x14ac:dyDescent="0.2">
      <c r="F1794" s="29"/>
      <c r="G1794" s="29"/>
    </row>
    <row r="1795" spans="6:7" x14ac:dyDescent="0.2">
      <c r="F1795" s="29"/>
      <c r="G1795" s="29"/>
    </row>
    <row r="1796" spans="6:7" x14ac:dyDescent="0.2">
      <c r="F1796" s="29"/>
      <c r="G1796" s="29"/>
    </row>
    <row r="1797" spans="6:7" x14ac:dyDescent="0.2">
      <c r="F1797" s="29"/>
      <c r="G1797" s="29"/>
    </row>
    <row r="1798" spans="6:7" x14ac:dyDescent="0.2">
      <c r="F1798" s="29"/>
      <c r="G1798" s="29"/>
    </row>
    <row r="1799" spans="6:7" x14ac:dyDescent="0.2">
      <c r="F1799" s="29"/>
      <c r="G1799" s="29"/>
    </row>
    <row r="1800" spans="6:7" x14ac:dyDescent="0.2">
      <c r="F1800" s="29"/>
      <c r="G1800" s="29"/>
    </row>
    <row r="1801" spans="6:7" x14ac:dyDescent="0.2">
      <c r="F1801" s="29"/>
      <c r="G1801" s="29"/>
    </row>
    <row r="1802" spans="6:7" x14ac:dyDescent="0.2">
      <c r="F1802" s="29"/>
      <c r="G1802" s="29"/>
    </row>
    <row r="1803" spans="6:7" x14ac:dyDescent="0.2">
      <c r="F1803" s="29"/>
      <c r="G1803" s="29"/>
    </row>
    <row r="1804" spans="6:7" x14ac:dyDescent="0.2">
      <c r="F1804" s="29"/>
      <c r="G1804" s="29"/>
    </row>
    <row r="1805" spans="6:7" x14ac:dyDescent="0.2">
      <c r="F1805" s="29"/>
      <c r="G1805" s="29"/>
    </row>
    <row r="1806" spans="6:7" x14ac:dyDescent="0.2">
      <c r="F1806" s="29"/>
      <c r="G1806" s="29"/>
    </row>
    <row r="1807" spans="6:7" x14ac:dyDescent="0.2">
      <c r="F1807" s="29"/>
      <c r="G1807" s="29"/>
    </row>
    <row r="1808" spans="6:7" x14ac:dyDescent="0.2">
      <c r="F1808" s="29"/>
      <c r="G1808" s="29"/>
    </row>
    <row r="1809" spans="6:7" x14ac:dyDescent="0.2">
      <c r="F1809" s="29"/>
      <c r="G1809" s="29"/>
    </row>
    <row r="1810" spans="6:7" x14ac:dyDescent="0.2">
      <c r="F1810" s="29"/>
      <c r="G1810" s="29"/>
    </row>
    <row r="1811" spans="6:7" x14ac:dyDescent="0.2">
      <c r="F1811" s="29"/>
      <c r="G1811" s="29"/>
    </row>
    <row r="1812" spans="6:7" x14ac:dyDescent="0.2">
      <c r="F1812" s="29"/>
      <c r="G1812" s="29"/>
    </row>
    <row r="1813" spans="6:7" x14ac:dyDescent="0.2">
      <c r="F1813" s="29"/>
      <c r="G1813" s="29"/>
    </row>
    <row r="1814" spans="6:7" x14ac:dyDescent="0.2">
      <c r="F1814" s="29"/>
      <c r="G1814" s="29"/>
    </row>
    <row r="1815" spans="6:7" x14ac:dyDescent="0.2">
      <c r="F1815" s="29"/>
      <c r="G1815" s="29"/>
    </row>
    <row r="1816" spans="6:7" x14ac:dyDescent="0.2">
      <c r="F1816" s="29"/>
      <c r="G1816" s="29"/>
    </row>
    <row r="1817" spans="6:7" x14ac:dyDescent="0.2">
      <c r="F1817" s="29"/>
      <c r="G1817" s="29"/>
    </row>
    <row r="1818" spans="6:7" x14ac:dyDescent="0.2">
      <c r="F1818" s="29"/>
      <c r="G1818" s="29"/>
    </row>
    <row r="1819" spans="6:7" x14ac:dyDescent="0.2">
      <c r="F1819" s="29"/>
      <c r="G1819" s="29"/>
    </row>
    <row r="1820" spans="6:7" x14ac:dyDescent="0.2">
      <c r="F1820" s="29"/>
      <c r="G1820" s="29"/>
    </row>
    <row r="1821" spans="6:7" x14ac:dyDescent="0.2">
      <c r="F1821" s="29"/>
      <c r="G1821" s="29"/>
    </row>
    <row r="1822" spans="6:7" x14ac:dyDescent="0.2">
      <c r="F1822" s="29"/>
      <c r="G1822" s="29"/>
    </row>
    <row r="1823" spans="6:7" x14ac:dyDescent="0.2">
      <c r="F1823" s="29"/>
      <c r="G1823" s="29"/>
    </row>
    <row r="1824" spans="6:7" x14ac:dyDescent="0.2">
      <c r="F1824" s="29"/>
      <c r="G1824" s="29"/>
    </row>
    <row r="1825" spans="6:7" x14ac:dyDescent="0.2">
      <c r="F1825" s="29"/>
      <c r="G1825" s="29"/>
    </row>
    <row r="1826" spans="6:7" x14ac:dyDescent="0.2">
      <c r="F1826" s="29"/>
      <c r="G1826" s="29"/>
    </row>
    <row r="1827" spans="6:7" x14ac:dyDescent="0.2">
      <c r="F1827" s="29"/>
      <c r="G1827" s="29"/>
    </row>
    <row r="1828" spans="6:7" x14ac:dyDescent="0.2">
      <c r="F1828" s="29"/>
      <c r="G1828" s="29"/>
    </row>
    <row r="1829" spans="6:7" x14ac:dyDescent="0.2">
      <c r="F1829" s="29"/>
      <c r="G1829" s="29"/>
    </row>
    <row r="1830" spans="6:7" x14ac:dyDescent="0.2">
      <c r="F1830" s="29"/>
      <c r="G1830" s="29"/>
    </row>
    <row r="1831" spans="6:7" x14ac:dyDescent="0.2">
      <c r="F1831" s="29"/>
      <c r="G1831" s="29"/>
    </row>
    <row r="1832" spans="6:7" x14ac:dyDescent="0.2">
      <c r="F1832" s="29"/>
      <c r="G1832" s="29"/>
    </row>
    <row r="1833" spans="6:7" x14ac:dyDescent="0.2">
      <c r="F1833" s="29"/>
      <c r="G1833" s="29"/>
    </row>
    <row r="1834" spans="6:7" x14ac:dyDescent="0.2">
      <c r="F1834" s="29"/>
      <c r="G1834" s="29"/>
    </row>
    <row r="1835" spans="6:7" x14ac:dyDescent="0.2">
      <c r="F1835" s="29"/>
      <c r="G1835" s="29"/>
    </row>
    <row r="1836" spans="6:7" x14ac:dyDescent="0.2">
      <c r="F1836" s="29"/>
      <c r="G1836" s="29"/>
    </row>
    <row r="1837" spans="6:7" x14ac:dyDescent="0.2">
      <c r="F1837" s="29"/>
      <c r="G1837" s="29"/>
    </row>
    <row r="1838" spans="6:7" x14ac:dyDescent="0.2">
      <c r="F1838" s="29"/>
      <c r="G1838" s="29"/>
    </row>
    <row r="1839" spans="6:7" x14ac:dyDescent="0.2">
      <c r="F1839" s="29"/>
      <c r="G1839" s="29"/>
    </row>
    <row r="1840" spans="6:7" x14ac:dyDescent="0.2">
      <c r="F1840" s="29"/>
      <c r="G1840" s="29"/>
    </row>
    <row r="1841" spans="6:7" x14ac:dyDescent="0.2">
      <c r="F1841" s="29"/>
      <c r="G1841" s="29"/>
    </row>
    <row r="1842" spans="6:7" x14ac:dyDescent="0.2">
      <c r="F1842" s="29"/>
      <c r="G1842" s="29"/>
    </row>
    <row r="1843" spans="6:7" x14ac:dyDescent="0.2">
      <c r="F1843" s="29"/>
      <c r="G1843" s="29"/>
    </row>
    <row r="1844" spans="6:7" x14ac:dyDescent="0.2">
      <c r="F1844" s="29"/>
      <c r="G1844" s="29"/>
    </row>
    <row r="1845" spans="6:7" x14ac:dyDescent="0.2">
      <c r="F1845" s="29"/>
      <c r="G1845" s="29"/>
    </row>
    <row r="1846" spans="6:7" x14ac:dyDescent="0.2">
      <c r="F1846" s="29"/>
      <c r="G1846" s="29"/>
    </row>
    <row r="1847" spans="6:7" x14ac:dyDescent="0.2">
      <c r="F1847" s="29"/>
      <c r="G1847" s="29"/>
    </row>
    <row r="1848" spans="6:7" x14ac:dyDescent="0.2">
      <c r="F1848" s="29"/>
      <c r="G1848" s="29"/>
    </row>
    <row r="1849" spans="6:7" x14ac:dyDescent="0.2">
      <c r="F1849" s="29"/>
      <c r="G1849" s="29"/>
    </row>
    <row r="1850" spans="6:7" x14ac:dyDescent="0.2">
      <c r="F1850" s="29"/>
      <c r="G1850" s="29"/>
    </row>
    <row r="1851" spans="6:7" x14ac:dyDescent="0.2">
      <c r="F1851" s="29"/>
      <c r="G1851" s="29"/>
    </row>
    <row r="1852" spans="6:7" x14ac:dyDescent="0.2">
      <c r="F1852" s="29"/>
      <c r="G1852" s="29"/>
    </row>
    <row r="1853" spans="6:7" x14ac:dyDescent="0.2">
      <c r="F1853" s="29"/>
      <c r="G1853" s="29"/>
    </row>
    <row r="1854" spans="6:7" x14ac:dyDescent="0.2">
      <c r="F1854" s="29"/>
      <c r="G1854" s="29"/>
    </row>
    <row r="1855" spans="6:7" x14ac:dyDescent="0.2">
      <c r="F1855" s="29"/>
      <c r="G1855" s="29"/>
    </row>
    <row r="1856" spans="6:7" x14ac:dyDescent="0.2">
      <c r="F1856" s="29"/>
      <c r="G1856" s="29"/>
    </row>
    <row r="1857" spans="6:7" x14ac:dyDescent="0.2">
      <c r="F1857" s="29"/>
      <c r="G1857" s="29"/>
    </row>
    <row r="1858" spans="6:7" x14ac:dyDescent="0.2">
      <c r="F1858" s="29"/>
      <c r="G1858" s="29"/>
    </row>
    <row r="1859" spans="6:7" x14ac:dyDescent="0.2">
      <c r="F1859" s="29"/>
      <c r="G1859" s="29"/>
    </row>
    <row r="1860" spans="6:7" x14ac:dyDescent="0.2">
      <c r="F1860" s="29"/>
      <c r="G1860" s="29"/>
    </row>
    <row r="1861" spans="6:7" x14ac:dyDescent="0.2">
      <c r="F1861" s="29"/>
      <c r="G1861" s="29"/>
    </row>
    <row r="1862" spans="6:7" x14ac:dyDescent="0.2">
      <c r="F1862" s="29"/>
      <c r="G1862" s="29"/>
    </row>
    <row r="1863" spans="6:7" x14ac:dyDescent="0.2">
      <c r="F1863" s="29"/>
      <c r="G1863" s="29"/>
    </row>
    <row r="1864" spans="6:7" x14ac:dyDescent="0.2">
      <c r="F1864" s="29"/>
      <c r="G1864" s="29"/>
    </row>
    <row r="1865" spans="6:7" x14ac:dyDescent="0.2">
      <c r="F1865" s="29"/>
      <c r="G1865" s="29"/>
    </row>
    <row r="1866" spans="6:7" x14ac:dyDescent="0.2">
      <c r="F1866" s="29"/>
      <c r="G1866" s="29"/>
    </row>
    <row r="1867" spans="6:7" x14ac:dyDescent="0.2">
      <c r="F1867" s="29"/>
      <c r="G1867" s="29"/>
    </row>
    <row r="1868" spans="6:7" x14ac:dyDescent="0.2">
      <c r="F1868" s="29"/>
      <c r="G1868" s="29"/>
    </row>
    <row r="1869" spans="6:7" x14ac:dyDescent="0.2">
      <c r="F1869" s="29"/>
      <c r="G1869" s="29"/>
    </row>
    <row r="1870" spans="6:7" x14ac:dyDescent="0.2">
      <c r="F1870" s="29"/>
      <c r="G1870" s="29"/>
    </row>
    <row r="1871" spans="6:7" x14ac:dyDescent="0.2">
      <c r="F1871" s="29"/>
      <c r="G1871" s="29"/>
    </row>
    <row r="1872" spans="6:7" x14ac:dyDescent="0.2">
      <c r="F1872" s="29"/>
      <c r="G1872" s="29"/>
    </row>
    <row r="1873" spans="6:7" x14ac:dyDescent="0.2">
      <c r="F1873" s="29"/>
      <c r="G1873" s="29"/>
    </row>
    <row r="1874" spans="6:7" x14ac:dyDescent="0.2">
      <c r="F1874" s="29"/>
      <c r="G1874" s="29"/>
    </row>
    <row r="1875" spans="6:7" x14ac:dyDescent="0.2">
      <c r="F1875" s="29"/>
      <c r="G1875" s="29"/>
    </row>
    <row r="1876" spans="6:7" x14ac:dyDescent="0.2">
      <c r="F1876" s="29"/>
      <c r="G1876" s="29"/>
    </row>
    <row r="1877" spans="6:7" x14ac:dyDescent="0.2">
      <c r="F1877" s="29"/>
      <c r="G1877" s="29"/>
    </row>
    <row r="1878" spans="6:7" x14ac:dyDescent="0.2">
      <c r="F1878" s="29"/>
      <c r="G1878" s="29"/>
    </row>
    <row r="1879" spans="6:7" x14ac:dyDescent="0.2">
      <c r="F1879" s="29"/>
      <c r="G1879" s="29"/>
    </row>
    <row r="1880" spans="6:7" x14ac:dyDescent="0.2">
      <c r="F1880" s="29"/>
      <c r="G1880" s="29"/>
    </row>
    <row r="1881" spans="6:7" x14ac:dyDescent="0.2">
      <c r="F1881" s="29"/>
      <c r="G1881" s="29"/>
    </row>
    <row r="1882" spans="6:7" x14ac:dyDescent="0.2">
      <c r="F1882" s="29"/>
      <c r="G1882" s="29"/>
    </row>
    <row r="1883" spans="6:7" x14ac:dyDescent="0.2">
      <c r="F1883" s="29"/>
      <c r="G1883" s="29"/>
    </row>
    <row r="1884" spans="6:7" x14ac:dyDescent="0.2">
      <c r="F1884" s="29"/>
      <c r="G1884" s="29"/>
    </row>
    <row r="1885" spans="6:7" x14ac:dyDescent="0.2">
      <c r="F1885" s="29"/>
      <c r="G1885" s="29"/>
    </row>
    <row r="1886" spans="6:7" x14ac:dyDescent="0.2">
      <c r="F1886" s="29"/>
      <c r="G1886" s="29"/>
    </row>
    <row r="1887" spans="6:7" x14ac:dyDescent="0.2">
      <c r="F1887" s="29"/>
      <c r="G1887" s="29"/>
    </row>
    <row r="1888" spans="6:7" x14ac:dyDescent="0.2">
      <c r="F1888" s="29"/>
      <c r="G1888" s="29"/>
    </row>
    <row r="1889" spans="6:7" x14ac:dyDescent="0.2">
      <c r="F1889" s="29"/>
      <c r="G1889" s="29"/>
    </row>
    <row r="1890" spans="6:7" x14ac:dyDescent="0.2">
      <c r="F1890" s="29"/>
      <c r="G1890" s="29"/>
    </row>
    <row r="1891" spans="6:7" x14ac:dyDescent="0.2">
      <c r="F1891" s="29"/>
      <c r="G1891" s="29"/>
    </row>
    <row r="1892" spans="6:7" x14ac:dyDescent="0.2">
      <c r="F1892" s="29"/>
      <c r="G1892" s="29"/>
    </row>
    <row r="1893" spans="6:7" x14ac:dyDescent="0.2">
      <c r="F1893" s="29"/>
      <c r="G1893" s="29"/>
    </row>
    <row r="1894" spans="6:7" x14ac:dyDescent="0.2">
      <c r="F1894" s="29"/>
      <c r="G1894" s="29"/>
    </row>
    <row r="1895" spans="6:7" x14ac:dyDescent="0.2">
      <c r="F1895" s="29"/>
      <c r="G1895" s="29"/>
    </row>
    <row r="1896" spans="6:7" x14ac:dyDescent="0.2">
      <c r="F1896" s="29"/>
      <c r="G1896" s="29"/>
    </row>
    <row r="1897" spans="6:7" x14ac:dyDescent="0.2">
      <c r="F1897" s="29"/>
      <c r="G1897" s="29"/>
    </row>
    <row r="1898" spans="6:7" x14ac:dyDescent="0.2">
      <c r="F1898" s="29"/>
      <c r="G1898" s="29"/>
    </row>
    <row r="1899" spans="6:7" x14ac:dyDescent="0.2">
      <c r="F1899" s="29"/>
      <c r="G1899" s="29"/>
    </row>
    <row r="1900" spans="6:7" x14ac:dyDescent="0.2">
      <c r="F1900" s="29"/>
      <c r="G1900" s="29"/>
    </row>
    <row r="1901" spans="6:7" x14ac:dyDescent="0.2">
      <c r="F1901" s="29"/>
      <c r="G1901" s="29"/>
    </row>
    <row r="1902" spans="6:7" x14ac:dyDescent="0.2">
      <c r="F1902" s="29"/>
      <c r="G1902" s="29"/>
    </row>
    <row r="1903" spans="6:7" x14ac:dyDescent="0.2">
      <c r="F1903" s="29"/>
      <c r="G1903" s="29"/>
    </row>
    <row r="1904" spans="6:7" x14ac:dyDescent="0.2">
      <c r="F1904" s="29"/>
      <c r="G1904" s="29"/>
    </row>
    <row r="1905" spans="6:7" x14ac:dyDescent="0.2">
      <c r="F1905" s="29"/>
      <c r="G1905" s="29"/>
    </row>
    <row r="1906" spans="6:7" x14ac:dyDescent="0.2">
      <c r="F1906" s="29"/>
      <c r="G1906" s="29"/>
    </row>
    <row r="1907" spans="6:7" x14ac:dyDescent="0.2">
      <c r="F1907" s="29"/>
      <c r="G1907" s="29"/>
    </row>
    <row r="1908" spans="6:7" x14ac:dyDescent="0.2">
      <c r="F1908" s="29"/>
      <c r="G1908" s="29"/>
    </row>
    <row r="1909" spans="6:7" x14ac:dyDescent="0.2">
      <c r="F1909" s="29"/>
      <c r="G1909" s="29"/>
    </row>
    <row r="1910" spans="6:7" x14ac:dyDescent="0.2">
      <c r="F1910" s="29"/>
      <c r="G1910" s="29"/>
    </row>
    <row r="1911" spans="6:7" x14ac:dyDescent="0.2">
      <c r="F1911" s="29"/>
      <c r="G1911" s="29"/>
    </row>
    <row r="1912" spans="6:7" x14ac:dyDescent="0.2">
      <c r="F1912" s="29"/>
      <c r="G1912" s="29"/>
    </row>
    <row r="1913" spans="6:7" x14ac:dyDescent="0.2">
      <c r="F1913" s="29"/>
      <c r="G1913" s="29"/>
    </row>
    <row r="1914" spans="6:7" x14ac:dyDescent="0.2">
      <c r="F1914" s="29"/>
      <c r="G1914" s="29"/>
    </row>
    <row r="1915" spans="6:7" x14ac:dyDescent="0.2">
      <c r="F1915" s="29"/>
      <c r="G1915" s="29"/>
    </row>
    <row r="1916" spans="6:7" x14ac:dyDescent="0.2">
      <c r="F1916" s="29"/>
      <c r="G1916" s="29"/>
    </row>
    <row r="1917" spans="6:7" x14ac:dyDescent="0.2">
      <c r="F1917" s="29"/>
      <c r="G1917" s="29"/>
    </row>
    <row r="1918" spans="6:7" x14ac:dyDescent="0.2">
      <c r="F1918" s="29"/>
      <c r="G1918" s="29"/>
    </row>
    <row r="1919" spans="6:7" x14ac:dyDescent="0.2">
      <c r="F1919" s="29"/>
      <c r="G1919" s="29"/>
    </row>
    <row r="1920" spans="6:7" x14ac:dyDescent="0.2">
      <c r="F1920" s="29"/>
      <c r="G1920" s="29"/>
    </row>
    <row r="1921" spans="6:7" x14ac:dyDescent="0.2">
      <c r="F1921" s="29"/>
      <c r="G1921" s="29"/>
    </row>
    <row r="1922" spans="6:7" x14ac:dyDescent="0.2">
      <c r="F1922" s="29"/>
      <c r="G1922" s="29"/>
    </row>
    <row r="1923" spans="6:7" x14ac:dyDescent="0.2">
      <c r="F1923" s="29"/>
      <c r="G1923" s="29"/>
    </row>
    <row r="1924" spans="6:7" x14ac:dyDescent="0.2">
      <c r="F1924" s="29"/>
      <c r="G1924" s="29"/>
    </row>
    <row r="1925" spans="6:7" x14ac:dyDescent="0.2">
      <c r="F1925" s="29"/>
      <c r="G1925" s="29"/>
    </row>
    <row r="1926" spans="6:7" x14ac:dyDescent="0.2">
      <c r="F1926" s="29"/>
      <c r="G1926" s="29"/>
    </row>
    <row r="1927" spans="6:7" x14ac:dyDescent="0.2">
      <c r="F1927" s="29"/>
      <c r="G1927" s="29"/>
    </row>
    <row r="1928" spans="6:7" x14ac:dyDescent="0.2">
      <c r="F1928" s="29"/>
      <c r="G1928" s="29"/>
    </row>
    <row r="1929" spans="6:7" x14ac:dyDescent="0.2">
      <c r="F1929" s="29"/>
      <c r="G1929" s="29"/>
    </row>
    <row r="1930" spans="6:7" x14ac:dyDescent="0.2">
      <c r="F1930" s="29"/>
      <c r="G1930" s="29"/>
    </row>
    <row r="1931" spans="6:7" x14ac:dyDescent="0.2">
      <c r="F1931" s="29"/>
      <c r="G1931" s="29"/>
    </row>
    <row r="1932" spans="6:7" x14ac:dyDescent="0.2">
      <c r="F1932" s="29"/>
      <c r="G1932" s="29"/>
    </row>
    <row r="1933" spans="6:7" x14ac:dyDescent="0.2">
      <c r="F1933" s="29"/>
      <c r="G1933" s="29"/>
    </row>
    <row r="1934" spans="6:7" x14ac:dyDescent="0.2">
      <c r="F1934" s="29"/>
      <c r="G1934" s="29"/>
    </row>
    <row r="1935" spans="6:7" x14ac:dyDescent="0.2">
      <c r="F1935" s="29"/>
      <c r="G1935" s="29"/>
    </row>
    <row r="1936" spans="6:7" x14ac:dyDescent="0.2">
      <c r="F1936" s="29"/>
      <c r="G1936" s="29"/>
    </row>
    <row r="1937" spans="6:7" x14ac:dyDescent="0.2">
      <c r="F1937" s="29"/>
      <c r="G1937" s="29"/>
    </row>
    <row r="1938" spans="6:7" x14ac:dyDescent="0.2">
      <c r="F1938" s="29"/>
      <c r="G1938" s="29"/>
    </row>
    <row r="1939" spans="6:7" x14ac:dyDescent="0.2">
      <c r="F1939" s="29"/>
      <c r="G1939" s="29"/>
    </row>
    <row r="1940" spans="6:7" x14ac:dyDescent="0.2">
      <c r="F1940" s="29"/>
      <c r="G1940" s="29"/>
    </row>
    <row r="1941" spans="6:7" x14ac:dyDescent="0.2">
      <c r="F1941" s="29"/>
      <c r="G1941" s="29"/>
    </row>
    <row r="1942" spans="6:7" x14ac:dyDescent="0.2">
      <c r="F1942" s="29"/>
      <c r="G1942" s="29"/>
    </row>
    <row r="1943" spans="6:7" x14ac:dyDescent="0.2">
      <c r="F1943" s="29"/>
      <c r="G1943" s="29"/>
    </row>
    <row r="1944" spans="6:7" x14ac:dyDescent="0.2">
      <c r="F1944" s="29"/>
      <c r="G1944" s="29"/>
    </row>
    <row r="1945" spans="6:7" x14ac:dyDescent="0.2">
      <c r="F1945" s="29"/>
      <c r="G1945" s="29"/>
    </row>
    <row r="1946" spans="6:7" x14ac:dyDescent="0.2">
      <c r="F1946" s="29"/>
      <c r="G1946" s="29"/>
    </row>
    <row r="1947" spans="6:7" x14ac:dyDescent="0.2">
      <c r="F1947" s="29"/>
      <c r="G1947" s="29"/>
    </row>
    <row r="1948" spans="6:7" x14ac:dyDescent="0.2">
      <c r="F1948" s="29"/>
      <c r="G1948" s="29"/>
    </row>
    <row r="1949" spans="6:7" x14ac:dyDescent="0.2">
      <c r="F1949" s="29"/>
      <c r="G1949" s="29"/>
    </row>
    <row r="1950" spans="6:7" x14ac:dyDescent="0.2">
      <c r="F1950" s="29"/>
      <c r="G1950" s="29"/>
    </row>
    <row r="1951" spans="6:7" x14ac:dyDescent="0.2">
      <c r="F1951" s="29"/>
      <c r="G1951" s="29"/>
    </row>
    <row r="1952" spans="6:7" x14ac:dyDescent="0.2">
      <c r="F1952" s="29"/>
      <c r="G1952" s="29"/>
    </row>
    <row r="1953" spans="6:7" x14ac:dyDescent="0.2">
      <c r="F1953" s="29"/>
      <c r="G1953" s="29"/>
    </row>
    <row r="1954" spans="6:7" x14ac:dyDescent="0.2">
      <c r="F1954" s="29"/>
      <c r="G1954" s="29"/>
    </row>
    <row r="1955" spans="6:7" x14ac:dyDescent="0.2">
      <c r="F1955" s="29"/>
      <c r="G1955" s="29"/>
    </row>
    <row r="1956" spans="6:7" x14ac:dyDescent="0.2">
      <c r="F1956" s="29"/>
      <c r="G1956" s="29"/>
    </row>
    <row r="1957" spans="6:7" x14ac:dyDescent="0.2">
      <c r="F1957" s="29"/>
      <c r="G1957" s="29"/>
    </row>
    <row r="1958" spans="6:7" x14ac:dyDescent="0.2">
      <c r="F1958" s="29"/>
      <c r="G1958" s="29"/>
    </row>
    <row r="1959" spans="6:7" x14ac:dyDescent="0.2">
      <c r="F1959" s="29"/>
      <c r="G1959" s="29"/>
    </row>
    <row r="1960" spans="6:7" x14ac:dyDescent="0.2">
      <c r="F1960" s="29"/>
      <c r="G1960" s="29"/>
    </row>
    <row r="1961" spans="6:7" x14ac:dyDescent="0.2">
      <c r="F1961" s="29"/>
      <c r="G1961" s="29"/>
    </row>
  </sheetData>
  <mergeCells count="29">
    <mergeCell ref="A1:V1"/>
    <mergeCell ref="A2:A4"/>
    <mergeCell ref="B2:B4"/>
    <mergeCell ref="C2:C4"/>
    <mergeCell ref="D2:D4"/>
    <mergeCell ref="E2:E4"/>
    <mergeCell ref="F2:K2"/>
    <mergeCell ref="L2:Q2"/>
    <mergeCell ref="R2:W2"/>
    <mergeCell ref="F3:F4"/>
    <mergeCell ref="W3:W4"/>
    <mergeCell ref="Q3:Q4"/>
    <mergeCell ref="R3:R4"/>
    <mergeCell ref="E136:F136"/>
    <mergeCell ref="S3:S4"/>
    <mergeCell ref="T3:T4"/>
    <mergeCell ref="U3:U4"/>
    <mergeCell ref="V3:V4"/>
    <mergeCell ref="A133:E133"/>
    <mergeCell ref="M3:M4"/>
    <mergeCell ref="N3:N4"/>
    <mergeCell ref="O3:O4"/>
    <mergeCell ref="P3:P4"/>
    <mergeCell ref="G3:G4"/>
    <mergeCell ref="H3:H4"/>
    <mergeCell ref="I3:I4"/>
    <mergeCell ref="J3:J4"/>
    <mergeCell ref="K3:K4"/>
    <mergeCell ref="L3:L4"/>
  </mergeCells>
  <pageMargins left="0.39370078740157483" right="0.19685039370078741" top="0.35433070866141736" bottom="0.31496062992125984" header="0" footer="0"/>
  <pageSetup paperSize="9" scale="46" fitToHeight="8" orientation="landscape" r:id="rId1"/>
  <headerFooter alignWithMargins="0"/>
  <rowBreaks count="2" manualBreakCount="2">
    <brk id="58" max="22" man="1"/>
    <brk id="93" max="2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01.07.21</vt:lpstr>
      <vt:lpstr>'01.07.21'!Заголовки_для_печати</vt:lpstr>
      <vt:lpstr>'01.07.21'!Область_печати</vt:lpstr>
    </vt:vector>
  </TitlesOfParts>
  <Company>Фин. Управление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</dc:creator>
  <cp:lastModifiedBy>Дуброва Катерина</cp:lastModifiedBy>
  <cp:lastPrinted>2021-07-12T12:46:04Z</cp:lastPrinted>
  <dcterms:created xsi:type="dcterms:W3CDTF">2004-10-20T06:45:28Z</dcterms:created>
  <dcterms:modified xsi:type="dcterms:W3CDTF">2021-07-13T06:55:36Z</dcterms:modified>
</cp:coreProperties>
</file>